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1840" windowHeight="13170"/>
  </bookViews>
  <sheets>
    <sheet name="MOSiR" sheetId="17" r:id="rId1"/>
    <sheet name="SP1" sheetId="1" r:id="rId2"/>
    <sheet name="SP2" sheetId="2" r:id="rId3"/>
    <sheet name="SP3A" sheetId="3" r:id="rId4"/>
    <sheet name="SP3B" sheetId="4" r:id="rId5"/>
    <sheet name="SP4_Mickiewicza" sheetId="5" r:id="rId6"/>
    <sheet name="SP4_Cieśli" sheetId="6" r:id="rId7"/>
    <sheet name="PS1" sheetId="8" r:id="rId8"/>
    <sheet name="OPS1" sheetId="7" r:id="rId9"/>
    <sheet name="PS3" sheetId="9" r:id="rId10"/>
    <sheet name="PS5" sheetId="10" r:id="rId11"/>
    <sheet name="ŻPS5" sheetId="13" r:id="rId12"/>
    <sheet name="PS6" sheetId="11" r:id="rId13"/>
    <sheet name="PS7" sheetId="12" r:id="rId14"/>
    <sheet name="ŚDS" sheetId="14" r:id="rId15"/>
    <sheet name="ŚŚ" sheetId="15" r:id="rId16"/>
    <sheet name="Przystanek Błonie" sheetId="18" r:id="rId17"/>
    <sheet name="TM" sheetId="19" r:id="rId18"/>
    <sheet name="CUW" sheetId="16" r:id="rId19"/>
    <sheet name="OPS" sheetId="20" r:id="rId20"/>
  </sheets>
  <definedNames>
    <definedName name="_xlnm.Print_Area" localSheetId="19">OPS!$A$1:$H$103</definedName>
    <definedName name="_xlnm.Print_Area" localSheetId="8">'OPS1'!$A$1:$O$54</definedName>
    <definedName name="_xlnm.Print_Area" localSheetId="7">'PS1'!$A$1:$O$49</definedName>
    <definedName name="_xlnm.Print_Area" localSheetId="9">'PS3'!$A$1:$O$40</definedName>
    <definedName name="_xlnm.Print_Area" localSheetId="10">'PS5'!$A$1:$P$482</definedName>
    <definedName name="_xlnm.Print_Area" localSheetId="12">'PS6'!$A$1:$O$45</definedName>
    <definedName name="_xlnm.Print_Area" localSheetId="13">'PS7'!$A$1:$O$43</definedName>
    <definedName name="_xlnm.Print_Area" localSheetId="14">ŚDS!$A$1:$L$55</definedName>
    <definedName name="_xlnm.Print_Area" localSheetId="11">ŻPS5!$A$1:$L$35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2" l="1"/>
  <c r="L7" i="12"/>
  <c r="E457" i="10"/>
  <c r="M9" i="10"/>
  <c r="F17" i="9"/>
  <c r="L7" i="9"/>
  <c r="F45" i="2" l="1"/>
  <c r="L7" i="2"/>
  <c r="G24" i="16" l="1"/>
  <c r="G23" i="16"/>
  <c r="G22" i="16"/>
  <c r="F16" i="16"/>
  <c r="L9" i="16"/>
  <c r="K6" i="16"/>
  <c r="K9" i="16" s="1"/>
  <c r="E144" i="19"/>
  <c r="E143" i="19"/>
  <c r="F145" i="19"/>
  <c r="D10" i="18"/>
  <c r="C10" i="18"/>
  <c r="G28" i="15"/>
  <c r="G27" i="15"/>
  <c r="G26" i="15" s="1"/>
  <c r="F15" i="15"/>
  <c r="E15" i="15"/>
  <c r="F15" i="14"/>
  <c r="L8" i="14"/>
  <c r="K7" i="14"/>
  <c r="E14" i="14" s="1"/>
  <c r="E15" i="14" s="1"/>
  <c r="K6" i="14"/>
  <c r="K18" i="12"/>
  <c r="E24" i="12"/>
  <c r="E23" i="12"/>
  <c r="E22" i="12"/>
  <c r="F25" i="12"/>
  <c r="K8" i="12"/>
  <c r="K9" i="12"/>
  <c r="K10" i="12"/>
  <c r="K11" i="12"/>
  <c r="K12" i="12"/>
  <c r="K13" i="12"/>
  <c r="K14" i="12"/>
  <c r="K15" i="12"/>
  <c r="K16" i="12"/>
  <c r="K17" i="12"/>
  <c r="E19" i="11"/>
  <c r="E18" i="11"/>
  <c r="E17" i="11"/>
  <c r="F20" i="11"/>
  <c r="K13" i="11"/>
  <c r="K11" i="11"/>
  <c r="K12" i="11"/>
  <c r="K10" i="11"/>
  <c r="E12" i="13"/>
  <c r="L7" i="13"/>
  <c r="K7" i="13"/>
  <c r="K6" i="13"/>
  <c r="E14" i="13"/>
  <c r="F14" i="13"/>
  <c r="D459" i="10"/>
  <c r="D458" i="10"/>
  <c r="D457" i="10"/>
  <c r="E460" i="10"/>
  <c r="M453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7" i="10"/>
  <c r="L148" i="10"/>
  <c r="L149" i="10"/>
  <c r="L150" i="10"/>
  <c r="L151" i="10"/>
  <c r="L152" i="10"/>
  <c r="L153" i="10"/>
  <c r="L154" i="10"/>
  <c r="L155" i="10"/>
  <c r="L156" i="10"/>
  <c r="L157" i="10"/>
  <c r="L158" i="10"/>
  <c r="L159" i="10"/>
  <c r="L160" i="10"/>
  <c r="L161" i="10"/>
  <c r="L162" i="10"/>
  <c r="L163" i="10"/>
  <c r="L164" i="10"/>
  <c r="L165" i="10"/>
  <c r="L166" i="10"/>
  <c r="L167" i="10"/>
  <c r="L168" i="10"/>
  <c r="L169" i="10"/>
  <c r="L170" i="10"/>
  <c r="L171" i="10"/>
  <c r="L172" i="10"/>
  <c r="L173" i="10"/>
  <c r="L174" i="10"/>
  <c r="L175" i="10"/>
  <c r="L176" i="10"/>
  <c r="L177" i="10"/>
  <c r="L178" i="10"/>
  <c r="L179" i="10"/>
  <c r="L180" i="10"/>
  <c r="L181" i="10"/>
  <c r="L182" i="10"/>
  <c r="L183" i="10"/>
  <c r="L184" i="10"/>
  <c r="L185" i="10"/>
  <c r="L186" i="10"/>
  <c r="L187" i="10"/>
  <c r="L188" i="10"/>
  <c r="L189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4" i="10"/>
  <c r="L205" i="10"/>
  <c r="L206" i="10"/>
  <c r="L207" i="10"/>
  <c r="L208" i="10"/>
  <c r="L209" i="10"/>
  <c r="L210" i="10"/>
  <c r="L211" i="10"/>
  <c r="L212" i="10"/>
  <c r="L213" i="10"/>
  <c r="L214" i="10"/>
  <c r="L215" i="10"/>
  <c r="L216" i="10"/>
  <c r="L217" i="10"/>
  <c r="L218" i="10"/>
  <c r="L219" i="10"/>
  <c r="L220" i="10"/>
  <c r="L221" i="10"/>
  <c r="L222" i="10"/>
  <c r="L223" i="10"/>
  <c r="L224" i="10"/>
  <c r="L225" i="10"/>
  <c r="L226" i="10"/>
  <c r="L227" i="10"/>
  <c r="L228" i="10"/>
  <c r="L229" i="10"/>
  <c r="L230" i="10"/>
  <c r="L231" i="10"/>
  <c r="L232" i="10"/>
  <c r="L233" i="10"/>
  <c r="L234" i="10"/>
  <c r="L235" i="10"/>
  <c r="L236" i="10"/>
  <c r="L237" i="10"/>
  <c r="L238" i="10"/>
  <c r="L239" i="10"/>
  <c r="L240" i="10"/>
  <c r="L241" i="10"/>
  <c r="L242" i="10"/>
  <c r="L243" i="10"/>
  <c r="L244" i="10"/>
  <c r="L245" i="10"/>
  <c r="L246" i="10"/>
  <c r="L247" i="10"/>
  <c r="L248" i="10"/>
  <c r="L249" i="10"/>
  <c r="L250" i="10"/>
  <c r="L251" i="10"/>
  <c r="L252" i="10"/>
  <c r="L253" i="10"/>
  <c r="L254" i="10"/>
  <c r="L255" i="10"/>
  <c r="L256" i="10"/>
  <c r="L257" i="10"/>
  <c r="L258" i="10"/>
  <c r="L259" i="10"/>
  <c r="L260" i="10"/>
  <c r="L261" i="10"/>
  <c r="L262" i="10"/>
  <c r="L263" i="10"/>
  <c r="L264" i="10"/>
  <c r="L265" i="10"/>
  <c r="L266" i="10"/>
  <c r="L267" i="10"/>
  <c r="L268" i="10"/>
  <c r="L269" i="10"/>
  <c r="L270" i="10"/>
  <c r="L271" i="10"/>
  <c r="L272" i="10"/>
  <c r="L273" i="10"/>
  <c r="L274" i="10"/>
  <c r="L275" i="10"/>
  <c r="L276" i="10"/>
  <c r="L277" i="10"/>
  <c r="L278" i="10"/>
  <c r="L279" i="10"/>
  <c r="L280" i="10"/>
  <c r="L281" i="10"/>
  <c r="L282" i="10"/>
  <c r="L283" i="10"/>
  <c r="L284" i="10"/>
  <c r="L285" i="10"/>
  <c r="L286" i="10"/>
  <c r="L287" i="10"/>
  <c r="L288" i="10"/>
  <c r="L289" i="10"/>
  <c r="L290" i="10"/>
  <c r="L291" i="10"/>
  <c r="L292" i="10"/>
  <c r="L293" i="10"/>
  <c r="L294" i="10"/>
  <c r="L295" i="10"/>
  <c r="L296" i="10"/>
  <c r="L297" i="10"/>
  <c r="L298" i="10"/>
  <c r="L299" i="10"/>
  <c r="L300" i="10"/>
  <c r="L301" i="10"/>
  <c r="L302" i="10"/>
  <c r="L303" i="10"/>
  <c r="L304" i="10"/>
  <c r="L305" i="10"/>
  <c r="L306" i="10"/>
  <c r="L307" i="10"/>
  <c r="L308" i="10"/>
  <c r="L309" i="10"/>
  <c r="L310" i="10"/>
  <c r="L311" i="10"/>
  <c r="L312" i="10"/>
  <c r="L313" i="10"/>
  <c r="L314" i="10"/>
  <c r="L315" i="10"/>
  <c r="L316" i="10"/>
  <c r="L317" i="10"/>
  <c r="L318" i="10"/>
  <c r="L319" i="10"/>
  <c r="L320" i="10"/>
  <c r="L321" i="10"/>
  <c r="L322" i="10"/>
  <c r="L323" i="10"/>
  <c r="L324" i="10"/>
  <c r="L325" i="10"/>
  <c r="L326" i="10"/>
  <c r="L327" i="10"/>
  <c r="L328" i="10"/>
  <c r="L329" i="10"/>
  <c r="L330" i="10"/>
  <c r="L331" i="10"/>
  <c r="L332" i="10"/>
  <c r="L333" i="10"/>
  <c r="L334" i="10"/>
  <c r="L335" i="10"/>
  <c r="L336" i="10"/>
  <c r="L337" i="10"/>
  <c r="L338" i="10"/>
  <c r="L339" i="10"/>
  <c r="L340" i="10"/>
  <c r="L341" i="10"/>
  <c r="L342" i="10"/>
  <c r="L343" i="10"/>
  <c r="L344" i="10"/>
  <c r="L345" i="10"/>
  <c r="L346" i="10"/>
  <c r="L347" i="10"/>
  <c r="L348" i="10"/>
  <c r="L349" i="10"/>
  <c r="L350" i="10"/>
  <c r="L351" i="10"/>
  <c r="L352" i="10"/>
  <c r="L353" i="10"/>
  <c r="L354" i="10"/>
  <c r="L355" i="10"/>
  <c r="L356" i="10"/>
  <c r="L357" i="10"/>
  <c r="L358" i="10"/>
  <c r="L359" i="10"/>
  <c r="L360" i="10"/>
  <c r="L361" i="10"/>
  <c r="L362" i="10"/>
  <c r="L363" i="10"/>
  <c r="L364" i="10"/>
  <c r="L365" i="10"/>
  <c r="L366" i="10"/>
  <c r="L367" i="10"/>
  <c r="L368" i="10"/>
  <c r="L369" i="10"/>
  <c r="L370" i="10"/>
  <c r="L371" i="10"/>
  <c r="L372" i="10"/>
  <c r="L373" i="10"/>
  <c r="L374" i="10"/>
  <c r="L375" i="10"/>
  <c r="L376" i="10"/>
  <c r="L377" i="10"/>
  <c r="L378" i="10"/>
  <c r="L379" i="10"/>
  <c r="L380" i="10"/>
  <c r="L381" i="10"/>
  <c r="L382" i="10"/>
  <c r="L383" i="10"/>
  <c r="L384" i="10"/>
  <c r="L385" i="10"/>
  <c r="L386" i="10"/>
  <c r="L387" i="10"/>
  <c r="L388" i="10"/>
  <c r="L389" i="10"/>
  <c r="L390" i="10"/>
  <c r="L391" i="10"/>
  <c r="L392" i="10"/>
  <c r="L393" i="10"/>
  <c r="L394" i="10"/>
  <c r="L395" i="10"/>
  <c r="L396" i="10"/>
  <c r="L397" i="10"/>
  <c r="L398" i="10"/>
  <c r="L399" i="10"/>
  <c r="L400" i="10"/>
  <c r="L401" i="10"/>
  <c r="L402" i="10"/>
  <c r="L403" i="10"/>
  <c r="L404" i="10"/>
  <c r="L405" i="10"/>
  <c r="L406" i="10"/>
  <c r="L407" i="10"/>
  <c r="L408" i="10"/>
  <c r="L409" i="10"/>
  <c r="L410" i="10"/>
  <c r="L411" i="10"/>
  <c r="L412" i="10"/>
  <c r="L413" i="10"/>
  <c r="L414" i="10"/>
  <c r="L415" i="10"/>
  <c r="L416" i="10"/>
  <c r="L417" i="10"/>
  <c r="L418" i="10"/>
  <c r="L419" i="10"/>
  <c r="L420" i="10"/>
  <c r="L421" i="10"/>
  <c r="L422" i="10"/>
  <c r="L423" i="10"/>
  <c r="L424" i="10"/>
  <c r="L425" i="10"/>
  <c r="L426" i="10"/>
  <c r="L427" i="10"/>
  <c r="L428" i="10"/>
  <c r="L429" i="10"/>
  <c r="L430" i="10"/>
  <c r="L431" i="10"/>
  <c r="L432" i="10"/>
  <c r="L433" i="10"/>
  <c r="L434" i="10"/>
  <c r="L435" i="10"/>
  <c r="L436" i="10"/>
  <c r="L437" i="10"/>
  <c r="L438" i="10"/>
  <c r="L439" i="10"/>
  <c r="L440" i="10"/>
  <c r="L441" i="10"/>
  <c r="L442" i="10"/>
  <c r="L443" i="10"/>
  <c r="L444" i="10"/>
  <c r="L445" i="10"/>
  <c r="L446" i="10"/>
  <c r="L447" i="10"/>
  <c r="L448" i="10"/>
  <c r="L449" i="10"/>
  <c r="L450" i="10"/>
  <c r="L451" i="10"/>
  <c r="L452" i="10"/>
  <c r="L9" i="10"/>
  <c r="L453" i="10" s="1"/>
  <c r="E19" i="9"/>
  <c r="E18" i="9"/>
  <c r="E17" i="9"/>
  <c r="F20" i="9"/>
  <c r="L13" i="9"/>
  <c r="K8" i="9"/>
  <c r="K9" i="9"/>
  <c r="K10" i="9"/>
  <c r="K11" i="9"/>
  <c r="K12" i="9"/>
  <c r="G36" i="7"/>
  <c r="G38" i="7"/>
  <c r="G37" i="7"/>
  <c r="E24" i="7"/>
  <c r="E23" i="7"/>
  <c r="E22" i="7"/>
  <c r="F22" i="7"/>
  <c r="F25" i="7" s="1"/>
  <c r="K9" i="7"/>
  <c r="K10" i="7"/>
  <c r="K11" i="7"/>
  <c r="K12" i="7"/>
  <c r="K13" i="7"/>
  <c r="K14" i="7"/>
  <c r="K15" i="7"/>
  <c r="K16" i="7"/>
  <c r="K8" i="7"/>
  <c r="L7" i="7"/>
  <c r="L17" i="7" s="1"/>
  <c r="F25" i="8"/>
  <c r="F28" i="8" s="1"/>
  <c r="K9" i="8"/>
  <c r="K10" i="8"/>
  <c r="K11" i="8"/>
  <c r="E27" i="8" s="1"/>
  <c r="K12" i="8"/>
  <c r="K13" i="8"/>
  <c r="K14" i="8"/>
  <c r="K15" i="8"/>
  <c r="K16" i="8"/>
  <c r="K17" i="8"/>
  <c r="K18" i="8"/>
  <c r="K19" i="8"/>
  <c r="K8" i="8"/>
  <c r="E26" i="8" s="1"/>
  <c r="E28" i="8" s="1"/>
  <c r="L7" i="8"/>
  <c r="L20" i="8" s="1"/>
  <c r="G74" i="5"/>
  <c r="D32" i="6"/>
  <c r="D31" i="6"/>
  <c r="E30" i="6"/>
  <c r="E33" i="6" s="1"/>
  <c r="L26" i="6"/>
  <c r="K26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8" i="6"/>
  <c r="L7" i="6"/>
  <c r="D71" i="5"/>
  <c r="H71" i="5" s="1"/>
  <c r="F74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D73" i="5" s="1"/>
  <c r="H73" i="5" s="1"/>
  <c r="K57" i="5"/>
  <c r="K58" i="5"/>
  <c r="K59" i="5"/>
  <c r="K60" i="5"/>
  <c r="K61" i="5"/>
  <c r="K62" i="5"/>
  <c r="K63" i="5"/>
  <c r="K64" i="5"/>
  <c r="K66" i="5"/>
  <c r="K9" i="5"/>
  <c r="D72" i="5" s="1"/>
  <c r="H72" i="5" s="1"/>
  <c r="K7" i="5"/>
  <c r="L8" i="5"/>
  <c r="L67" i="5" s="1"/>
  <c r="H24" i="3"/>
  <c r="H23" i="3"/>
  <c r="I22" i="3"/>
  <c r="H22" i="3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8" i="4"/>
  <c r="L7" i="4"/>
  <c r="L26" i="4" s="1"/>
  <c r="E22" i="3"/>
  <c r="E25" i="3" s="1"/>
  <c r="K9" i="3"/>
  <c r="K10" i="3"/>
  <c r="K11" i="3"/>
  <c r="K12" i="3"/>
  <c r="K13" i="3"/>
  <c r="K14" i="3"/>
  <c r="K15" i="3"/>
  <c r="K16" i="3"/>
  <c r="K8" i="3"/>
  <c r="L7" i="3"/>
  <c r="L17" i="3" s="1"/>
  <c r="E15" i="16" l="1"/>
  <c r="E16" i="16" s="1"/>
  <c r="K8" i="14"/>
  <c r="E25" i="12"/>
  <c r="E20" i="11"/>
  <c r="D460" i="10"/>
  <c r="E20" i="9"/>
  <c r="K13" i="9"/>
  <c r="K17" i="7"/>
  <c r="K20" i="8"/>
  <c r="K67" i="5"/>
  <c r="E71" i="5"/>
  <c r="D33" i="6"/>
  <c r="D74" i="5"/>
  <c r="H74" i="5"/>
  <c r="K17" i="3"/>
  <c r="D22" i="3"/>
  <c r="D32" i="4"/>
  <c r="E30" i="4"/>
  <c r="E33" i="4" s="1"/>
  <c r="D31" i="4"/>
  <c r="K26" i="4"/>
  <c r="E25" i="7" l="1"/>
  <c r="I71" i="5"/>
  <c r="I74" i="5" s="1"/>
  <c r="E74" i="5"/>
  <c r="D33" i="4"/>
  <c r="E47" i="2" l="1"/>
  <c r="E46" i="2"/>
  <c r="E45" i="2"/>
  <c r="F48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9" i="2"/>
  <c r="K8" i="2"/>
  <c r="K72" i="17"/>
  <c r="K73" i="17"/>
  <c r="K74" i="17"/>
  <c r="K10" i="1"/>
  <c r="K11" i="1"/>
  <c r="K12" i="1"/>
  <c r="K13" i="1"/>
  <c r="K14" i="1"/>
  <c r="K15" i="1"/>
  <c r="K16" i="1"/>
  <c r="K17" i="1"/>
  <c r="K18" i="1"/>
  <c r="K9" i="1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9" i="17"/>
  <c r="K75" i="17"/>
  <c r="K76" i="17"/>
  <c r="K77" i="17"/>
  <c r="K78" i="17"/>
  <c r="K79" i="17"/>
  <c r="K80" i="17"/>
  <c r="K81" i="17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97" i="17"/>
  <c r="K98" i="17"/>
  <c r="K99" i="17"/>
  <c r="K100" i="17"/>
  <c r="K101" i="17"/>
  <c r="K102" i="17"/>
  <c r="K103" i="17"/>
  <c r="K104" i="17"/>
  <c r="K105" i="17"/>
  <c r="K106" i="17"/>
  <c r="K107" i="17"/>
  <c r="K108" i="17"/>
  <c r="K109" i="17"/>
  <c r="K110" i="17"/>
  <c r="K111" i="17"/>
  <c r="K112" i="17"/>
  <c r="K113" i="17"/>
  <c r="K114" i="17"/>
  <c r="K115" i="17"/>
  <c r="K116" i="17"/>
  <c r="K117" i="17"/>
  <c r="K118" i="17"/>
  <c r="K119" i="17"/>
  <c r="K120" i="17"/>
  <c r="K121" i="17"/>
  <c r="K122" i="17"/>
  <c r="K123" i="17"/>
  <c r="K124" i="17"/>
  <c r="K125" i="17"/>
  <c r="K126" i="17"/>
  <c r="K127" i="17"/>
  <c r="K128" i="17"/>
  <c r="K129" i="17"/>
  <c r="K130" i="17"/>
  <c r="K131" i="17"/>
  <c r="K132" i="17"/>
  <c r="K133" i="17"/>
  <c r="K134" i="17"/>
  <c r="K135" i="17"/>
  <c r="K136" i="17"/>
  <c r="K137" i="17"/>
  <c r="K138" i="17"/>
  <c r="K139" i="17"/>
  <c r="K140" i="17"/>
  <c r="K141" i="17"/>
  <c r="K142" i="17"/>
  <c r="K143" i="17"/>
  <c r="K144" i="17"/>
  <c r="K145" i="17"/>
  <c r="K146" i="17"/>
  <c r="K147" i="17"/>
  <c r="K148" i="17"/>
  <c r="K149" i="17"/>
  <c r="K150" i="17"/>
  <c r="K151" i="17"/>
  <c r="K152" i="17"/>
  <c r="K153" i="17"/>
  <c r="K154" i="17"/>
  <c r="K155" i="17"/>
  <c r="K156" i="17"/>
  <c r="K157" i="17"/>
  <c r="K158" i="17"/>
  <c r="K159" i="17"/>
  <c r="K160" i="17"/>
  <c r="K161" i="17"/>
  <c r="K162" i="17"/>
  <c r="K163" i="17"/>
  <c r="K164" i="17"/>
  <c r="K165" i="17"/>
  <c r="K166" i="17"/>
  <c r="K167" i="17"/>
  <c r="K168" i="17"/>
  <c r="K169" i="17"/>
  <c r="K170" i="17"/>
  <c r="K171" i="17"/>
  <c r="K172" i="17"/>
  <c r="K173" i="17"/>
  <c r="K174" i="17"/>
  <c r="K175" i="17"/>
  <c r="K176" i="17"/>
  <c r="K177" i="17"/>
  <c r="K178" i="17"/>
  <c r="K179" i="17"/>
  <c r="K180" i="17"/>
  <c r="K181" i="17"/>
  <c r="K182" i="17"/>
  <c r="K6" i="17"/>
  <c r="E48" i="2" l="1"/>
  <c r="K40" i="2"/>
  <c r="E28" i="1"/>
  <c r="E27" i="1"/>
  <c r="E29" i="1" s="1"/>
  <c r="K20" i="1"/>
  <c r="K183" i="17"/>
  <c r="E189" i="17"/>
  <c r="E190" i="17"/>
  <c r="E188" i="17"/>
  <c r="L8" i="1"/>
  <c r="L7" i="1"/>
  <c r="F26" i="1" s="1"/>
  <c r="F29" i="1" s="1"/>
  <c r="L20" i="1" l="1"/>
  <c r="G7" i="20"/>
  <c r="G6" i="20"/>
  <c r="G5" i="20" s="1"/>
  <c r="G41" i="8" l="1"/>
  <c r="G40" i="8"/>
  <c r="G473" i="10"/>
  <c r="L137" i="19"/>
  <c r="M6" i="19"/>
  <c r="M7" i="19"/>
  <c r="M8" i="19"/>
  <c r="M9" i="19"/>
  <c r="M10" i="19"/>
  <c r="M11" i="19"/>
  <c r="M12" i="19"/>
  <c r="M15" i="19"/>
  <c r="M22" i="19"/>
  <c r="M23" i="19"/>
  <c r="M24" i="19"/>
  <c r="M25" i="19"/>
  <c r="M26" i="19"/>
  <c r="M31" i="19"/>
  <c r="M32" i="19"/>
  <c r="M33" i="19"/>
  <c r="M34" i="19"/>
  <c r="M35" i="19"/>
  <c r="M38" i="19"/>
  <c r="M41" i="19"/>
  <c r="M42" i="19"/>
  <c r="M43" i="19"/>
  <c r="M44" i="19"/>
  <c r="M45" i="19"/>
  <c r="M46" i="19"/>
  <c r="M47" i="19"/>
  <c r="M48" i="19"/>
  <c r="M56" i="19"/>
  <c r="M62" i="19"/>
  <c r="M103" i="19"/>
  <c r="M112" i="19"/>
  <c r="M113" i="19"/>
  <c r="M115" i="19"/>
  <c r="M116" i="19"/>
  <c r="M125" i="19"/>
  <c r="M128" i="19"/>
  <c r="M129" i="19"/>
  <c r="M136" i="19"/>
  <c r="N137" i="19"/>
  <c r="O16" i="19"/>
  <c r="O17" i="19"/>
  <c r="O18" i="19"/>
  <c r="O19" i="19"/>
  <c r="O20" i="19"/>
  <c r="O21" i="19"/>
  <c r="O27" i="19"/>
  <c r="O28" i="19"/>
  <c r="O29" i="19"/>
  <c r="O30" i="19"/>
  <c r="O36" i="19"/>
  <c r="O37" i="19"/>
  <c r="O49" i="19"/>
  <c r="O50" i="19"/>
  <c r="O51" i="19"/>
  <c r="O52" i="19"/>
  <c r="O53" i="19"/>
  <c r="O54" i="19"/>
  <c r="O55" i="19"/>
  <c r="O57" i="19"/>
  <c r="O58" i="19"/>
  <c r="O59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105" i="19"/>
  <c r="O106" i="19"/>
  <c r="O107" i="19"/>
  <c r="O108" i="19"/>
  <c r="O109" i="19"/>
  <c r="O110" i="19"/>
  <c r="O111" i="19"/>
  <c r="O117" i="19"/>
  <c r="O118" i="19"/>
  <c r="O119" i="19"/>
  <c r="O120" i="19"/>
  <c r="O121" i="19"/>
  <c r="O122" i="19"/>
  <c r="O123" i="19"/>
  <c r="O124" i="19"/>
  <c r="O126" i="19"/>
  <c r="O127" i="19"/>
  <c r="O130" i="19"/>
  <c r="O131" i="19"/>
  <c r="O134" i="19"/>
  <c r="O135" i="19"/>
  <c r="P137" i="19"/>
  <c r="K8" i="15"/>
  <c r="L8" i="15"/>
  <c r="K13" i="19"/>
  <c r="K14" i="19"/>
  <c r="K39" i="19"/>
  <c r="K40" i="19"/>
  <c r="K100" i="19"/>
  <c r="K101" i="19"/>
  <c r="K102" i="19"/>
  <c r="K104" i="19"/>
  <c r="G43" i="1"/>
  <c r="G42" i="1"/>
  <c r="G33" i="11"/>
  <c r="G32" i="11"/>
  <c r="I183" i="17"/>
  <c r="H183" i="17"/>
  <c r="G158" i="19"/>
  <c r="G157" i="19"/>
  <c r="G156" i="19"/>
  <c r="I137" i="19"/>
  <c r="H137" i="19"/>
  <c r="G61" i="2"/>
  <c r="G60" i="2"/>
  <c r="G41" i="6"/>
  <c r="G40" i="6"/>
  <c r="G39" i="6" s="1"/>
  <c r="G87" i="5"/>
  <c r="G86" i="5"/>
  <c r="G85" i="5" s="1"/>
  <c r="G38" i="3"/>
  <c r="G37" i="3"/>
  <c r="D23" i="3"/>
  <c r="D24" i="3"/>
  <c r="G37" i="12"/>
  <c r="G36" i="12" s="1"/>
  <c r="G38" i="12"/>
  <c r="G28" i="14"/>
  <c r="G27" i="14"/>
  <c r="G33" i="9"/>
  <c r="G32" i="9"/>
  <c r="G472" i="10"/>
  <c r="G205" i="17"/>
  <c r="G204" i="17"/>
  <c r="G28" i="13"/>
  <c r="G27" i="13"/>
  <c r="G31" i="9"/>
  <c r="G41" i="1"/>
  <c r="E191" i="17"/>
  <c r="G26" i="13"/>
  <c r="G31" i="11"/>
  <c r="G471" i="10"/>
  <c r="G39" i="8"/>
  <c r="G36" i="3"/>
  <c r="G59" i="2"/>
  <c r="I9" i="16"/>
  <c r="H9" i="16"/>
  <c r="H8" i="15"/>
  <c r="I8" i="15"/>
  <c r="I8" i="14"/>
  <c r="H8" i="14"/>
  <c r="I7" i="13"/>
  <c r="H7" i="13"/>
  <c r="I18" i="12"/>
  <c r="H18" i="12"/>
  <c r="I13" i="11"/>
  <c r="H13" i="11"/>
  <c r="J453" i="10"/>
  <c r="I453" i="10"/>
  <c r="I13" i="9"/>
  <c r="H13" i="9"/>
  <c r="I20" i="8"/>
  <c r="H20" i="8"/>
  <c r="I17" i="7"/>
  <c r="H17" i="7"/>
  <c r="I26" i="6"/>
  <c r="H26" i="6"/>
  <c r="I67" i="5"/>
  <c r="H67" i="5"/>
  <c r="I26" i="4"/>
  <c r="H26" i="4"/>
  <c r="I17" i="3"/>
  <c r="H17" i="3"/>
  <c r="I40" i="2"/>
  <c r="H40" i="2"/>
  <c r="I20" i="1"/>
  <c r="H20" i="1"/>
  <c r="E145" i="19" l="1"/>
  <c r="M137" i="19"/>
  <c r="K137" i="19"/>
  <c r="O137" i="19"/>
  <c r="G26" i="14"/>
  <c r="D25" i="3"/>
  <c r="G203" i="17"/>
  <c r="F25" i="3"/>
  <c r="H25" i="3" l="1"/>
</calcChain>
</file>

<file path=xl/sharedStrings.xml><?xml version="1.0" encoding="utf-8"?>
<sst xmlns="http://schemas.openxmlformats.org/spreadsheetml/2006/main" count="8131" uniqueCount="2576">
  <si>
    <t>SP1 • SZKOŁA PODSTAWOWA NR 1</t>
  </si>
  <si>
    <t>Nr inwentarzowy</t>
  </si>
  <si>
    <t>Nazwa</t>
  </si>
  <si>
    <t>J.m.</t>
  </si>
  <si>
    <t>Ilość</t>
  </si>
  <si>
    <t>Wartość początkowa</t>
  </si>
  <si>
    <t>Umorzenie</t>
  </si>
  <si>
    <t>0-03-032/1</t>
  </si>
  <si>
    <t>GRUNT</t>
  </si>
  <si>
    <t>TEREN SZKOŁY</t>
  </si>
  <si>
    <t>sztuki</t>
  </si>
  <si>
    <t>1-10-107/1</t>
  </si>
  <si>
    <t>BUDYNEK SZKOŁY</t>
  </si>
  <si>
    <t>1-10-107/2</t>
  </si>
  <si>
    <t>BUDYNEK GOSPODARCZY</t>
  </si>
  <si>
    <t>2-29-290/1</t>
  </si>
  <si>
    <t>SZKOLNY PLAC ZABAW</t>
  </si>
  <si>
    <t>2-29-290/2</t>
  </si>
  <si>
    <t>BOISKO WIELOFUNKCYJNE ORLIK</t>
  </si>
  <si>
    <t>4-49-491/1</t>
  </si>
  <si>
    <t>PRACOWNIA KOMPUTEROWA</t>
  </si>
  <si>
    <t>4-49-491/2</t>
  </si>
  <si>
    <t>CENTRUM MULTIMEDIALNE</t>
  </si>
  <si>
    <t>BIBLIOTEKA</t>
  </si>
  <si>
    <t>5-57-578/1</t>
  </si>
  <si>
    <t>PATELNIA ELEKTRYCZNA</t>
  </si>
  <si>
    <t>KUCHNIA</t>
  </si>
  <si>
    <t>6-62-620/1</t>
  </si>
  <si>
    <t>PLAZMA SAMSUNG</t>
  </si>
  <si>
    <t>ŚWIETLICA</t>
  </si>
  <si>
    <t>6-62-620/2</t>
  </si>
  <si>
    <t>WZMACNIACZ</t>
  </si>
  <si>
    <t>ARCHIWUM</t>
  </si>
  <si>
    <t>7-76-761/1</t>
  </si>
  <si>
    <t>PLATFORMA TRANSPORTOWA</t>
  </si>
  <si>
    <t>8-80-808/1</t>
  </si>
  <si>
    <t>ZMYWARKA</t>
  </si>
  <si>
    <t>8-80-808/2</t>
  </si>
  <si>
    <t>PODSTAWA NIERDZEWNA</t>
  </si>
  <si>
    <t>8-80-808/3</t>
  </si>
  <si>
    <t>KOPIARKA SHARP</t>
  </si>
  <si>
    <t>POKÓJ NAUCZYCIELSKI</t>
  </si>
  <si>
    <t>RAZEM</t>
  </si>
  <si>
    <t>Grupa</t>
  </si>
  <si>
    <t>Lp.</t>
  </si>
  <si>
    <t>Miejsce użytkowania</t>
  </si>
  <si>
    <t>Zakres ubezpieczenia</t>
  </si>
  <si>
    <t>Wartość księgowa brutto</t>
  </si>
  <si>
    <t>Wartość odtworzeniowa</t>
  </si>
  <si>
    <t>BUDYNEK GŁÓWNY (SZKOŁA)</t>
  </si>
  <si>
    <t>SALA GIMNASTYCZNA</t>
  </si>
  <si>
    <t>MONITOR LG-L 1715S</t>
  </si>
  <si>
    <t>TORBA DO NOTEBOOKA</t>
  </si>
  <si>
    <t>PROJEKTOR NEC-VT47</t>
  </si>
  <si>
    <t>SKANER HP SCAN-JET 3800-L 1945A</t>
  </si>
  <si>
    <t>DRUKARKA KYOCERA FS-920</t>
  </si>
  <si>
    <t>KROSOWNICA 24 PATCHPANEL 24 PORT 19"</t>
  </si>
  <si>
    <t>PRZEŁĄCZNIK 24 PORTY LANTECH FE 2400R</t>
  </si>
  <si>
    <t>SZAFKA 4U 19" INCOM SPOEOKEZG 500</t>
  </si>
  <si>
    <t>PRACOWNIA MULTIMEDIALNA</t>
  </si>
  <si>
    <t>POMPA OBIEGOWA CO</t>
  </si>
  <si>
    <t>KOTŁOWNIA</t>
  </si>
  <si>
    <t>JARZYNIARKA MKJ 250</t>
  </si>
  <si>
    <t>PATELNIA ELEKTRYCZNA PE-025S</t>
  </si>
  <si>
    <t>KSEROKOPIARKA CANON IR 2016</t>
  </si>
  <si>
    <t>KANCELARIA</t>
  </si>
  <si>
    <t>VFR</t>
  </si>
  <si>
    <t>DUPLEX</t>
  </si>
  <si>
    <t>KIT Q1</t>
  </si>
  <si>
    <t>ODŚNIEŻARKA SPALINOWA</t>
  </si>
  <si>
    <t>BOISKO WIELOFUNKCYJNE</t>
  </si>
  <si>
    <t>OŚWIETLENIE BOISKA</t>
  </si>
  <si>
    <t>DROGA WEWNĘTRZNA Z KOSTKI</t>
  </si>
  <si>
    <t>GRUNT 3-1117/1</t>
  </si>
  <si>
    <t>SP2 • SZKOŁA PODSTAWOWA NR 2</t>
  </si>
  <si>
    <t>1</t>
  </si>
  <si>
    <t>4</t>
  </si>
  <si>
    <t>5</t>
  </si>
  <si>
    <t>6</t>
  </si>
  <si>
    <t>7</t>
  </si>
  <si>
    <t>8</t>
  </si>
  <si>
    <t>2</t>
  </si>
  <si>
    <t>0</t>
  </si>
  <si>
    <t>‘1/1/1</t>
  </si>
  <si>
    <t>‘1/1/2</t>
  </si>
  <si>
    <t>‘1/4/5.1</t>
  </si>
  <si>
    <t>‘1/4/7</t>
  </si>
  <si>
    <t>‘1/4/8</t>
  </si>
  <si>
    <t>‘1/4/10</t>
  </si>
  <si>
    <t>‘1/4/12</t>
  </si>
  <si>
    <t>‘1/4/14</t>
  </si>
  <si>
    <t>‘1/4/15</t>
  </si>
  <si>
    <t>‘1/4/16</t>
  </si>
  <si>
    <t>‘1/4/5.2</t>
  </si>
  <si>
    <t>‘1/4/5.3</t>
  </si>
  <si>
    <t>‘1/4/5.4</t>
  </si>
  <si>
    <t>‘1/4/5.5</t>
  </si>
  <si>
    <t>‘1/4/5.6</t>
  </si>
  <si>
    <t>‘1/4/5.7</t>
  </si>
  <si>
    <t>‘1/4/5.8</t>
  </si>
  <si>
    <t>‘1/4/5.9</t>
  </si>
  <si>
    <t>‘1/4/5.10</t>
  </si>
  <si>
    <t>‘1/4/5.11</t>
  </si>
  <si>
    <t>‘1/4/20</t>
  </si>
  <si>
    <t>‘1/4/21</t>
  </si>
  <si>
    <t>‘1/5/1</t>
  </si>
  <si>
    <t>‘1/5/2</t>
  </si>
  <si>
    <t>‘1/8/1</t>
  </si>
  <si>
    <t>‘1/8/2</t>
  </si>
  <si>
    <t>‘1/8/3 ‘</t>
  </si>
  <si>
    <t>‘1/8/4</t>
  </si>
  <si>
    <t>‘1/8/5</t>
  </si>
  <si>
    <t>‘1/2/</t>
  </si>
  <si>
    <t>‘1/2/3</t>
  </si>
  <si>
    <t>‘1/2/2</t>
  </si>
  <si>
    <t>‘1/2/4</t>
  </si>
  <si>
    <t>‘1/0/1</t>
  </si>
  <si>
    <t>SP3 • SZKOŁA PODSTAWOWA NR 3</t>
  </si>
  <si>
    <t>‘1A/1/1</t>
  </si>
  <si>
    <t>BUDYNEK SZKOLNY</t>
  </si>
  <si>
    <t>‘1A/1/2</t>
  </si>
  <si>
    <t>BUDYNEK STOŁÓWKI</t>
  </si>
  <si>
    <t>‘1A/3/1</t>
  </si>
  <si>
    <t>CHODNIKI, JEZDNIE MANEWROWE I PLACE UTWARDZONE</t>
  </si>
  <si>
    <t>‘1A/5/1</t>
  </si>
  <si>
    <t>BOISKO WIELOFUNKCYJNE I OBIEKTY TOWARZYSZĄCE</t>
  </si>
  <si>
    <t>‘1A/5/2</t>
  </si>
  <si>
    <t>SZKOLNY PLAC ZABAW "RADOSNA SZKOŁA"</t>
  </si>
  <si>
    <t>‘1A/7/1</t>
  </si>
  <si>
    <t>GRUNT 5-295</t>
  </si>
  <si>
    <t>‘1/7/1</t>
  </si>
  <si>
    <t>KOPIARKA CANON iR 2520</t>
  </si>
  <si>
    <t>SEKRETARIAT</t>
  </si>
  <si>
    <t>‘1/7/2</t>
  </si>
  <si>
    <t>ZMYWARKA GASTRONOMICZNA</t>
  </si>
  <si>
    <t>‘1/7/3</t>
  </si>
  <si>
    <t>SZOROWARKA 9538-294</t>
  </si>
  <si>
    <t>‘1/7/4</t>
  </si>
  <si>
    <t>SZOROWARKA 1737-101</t>
  </si>
  <si>
    <t>‘1/7/5</t>
  </si>
  <si>
    <t>WÓZEK NA WYKŁADZINĘ 24</t>
  </si>
  <si>
    <t>MAGAZYN</t>
  </si>
  <si>
    <t>Budynek</t>
  </si>
  <si>
    <t>Budowle</t>
  </si>
  <si>
    <t>Grunt</t>
  </si>
  <si>
    <t>Budynki</t>
  </si>
  <si>
    <t>Maszyny i urządzenia</t>
  </si>
  <si>
    <t>B 1/1/1</t>
  </si>
  <si>
    <t>B 1/2/1</t>
  </si>
  <si>
    <t>LINIE ENERGETYCZNE</t>
  </si>
  <si>
    <t>B 1/3/1</t>
  </si>
  <si>
    <t>LATARNIE</t>
  </si>
  <si>
    <t>B 1/3/2</t>
  </si>
  <si>
    <t>OŚWIETLENIE ZEWNĘTRZNE - BOISKO, BIEŻNIA</t>
  </si>
  <si>
    <t>B 1/3/3</t>
  </si>
  <si>
    <t>ODWODNIENIE I DRENAŻ WRAZ Z PRZYŁĄCZEM I URZĄDZENIAMI TECHNICZNYMI</t>
  </si>
  <si>
    <t>B 1/4/1</t>
  </si>
  <si>
    <t>ZESPÓŁ KOMPUTEROWY</t>
  </si>
  <si>
    <t>SALA NR 38</t>
  </si>
  <si>
    <t>B 1/4/2</t>
  </si>
  <si>
    <t>SALA NR 45</t>
  </si>
  <si>
    <t>B 1/6/2</t>
  </si>
  <si>
    <t>PROJEKTOR</t>
  </si>
  <si>
    <t>B 1/6/3</t>
  </si>
  <si>
    <t>SZTANDAR SZKOLNY</t>
  </si>
  <si>
    <t>B 1/6/4</t>
  </si>
  <si>
    <t>KOPIARKA KYOCERA TASKALFA 180 + KASETA NA PAPIER</t>
  </si>
  <si>
    <t>B 1/6/6</t>
  </si>
  <si>
    <t>ATLAS REH. JM2 Z WYPOSAŻENIEM</t>
  </si>
  <si>
    <t>B 1/6/7</t>
  </si>
  <si>
    <t>ROWEREK TRENINGOWY</t>
  </si>
  <si>
    <t>SIŁOWNIA</t>
  </si>
  <si>
    <t>B 1/10/1</t>
  </si>
  <si>
    <t>PRZYRZĄD DO TRANSPORTU WYKŁADZIN + RDZEŃ METALOWY</t>
  </si>
  <si>
    <t>ZAPLECZE SALI GIMNASTYCZNEJ</t>
  </si>
  <si>
    <t>B 1/10/2</t>
  </si>
  <si>
    <t>RAMPA ROLOWANA</t>
  </si>
  <si>
    <t>B 1/13/1</t>
  </si>
  <si>
    <t>ODŚNIEŻARKA</t>
  </si>
  <si>
    <t>SALA NR 8</t>
  </si>
  <si>
    <t>B 1/16/1</t>
  </si>
  <si>
    <t>MIKROSKOP EDUKO MF-346 Z KAMERĄ</t>
  </si>
  <si>
    <t>SALA NR 9</t>
  </si>
  <si>
    <t>B 1/19/1</t>
  </si>
  <si>
    <t>SZOROWARKA BR</t>
  </si>
  <si>
    <t>B 1/19/2</t>
  </si>
  <si>
    <t>SALA NR 41</t>
  </si>
  <si>
    <t>B 1/19/3</t>
  </si>
  <si>
    <t>SZOROWARKA BD</t>
  </si>
  <si>
    <t>B 1/21/1</t>
  </si>
  <si>
    <t>SP4 • SZKOŁA PODSTAWOWA NR 4_Mickiewicza</t>
  </si>
  <si>
    <t>III/1/2</t>
  </si>
  <si>
    <t>GŁOŚNIK DO NOTEBOOKA</t>
  </si>
  <si>
    <t>SALA NR 18</t>
  </si>
  <si>
    <t>III/1/4.1</t>
  </si>
  <si>
    <t>MIKROFON STACJONARNY TRACER</t>
  </si>
  <si>
    <t>III/1/4.2</t>
  </si>
  <si>
    <t>III/1/4.3</t>
  </si>
  <si>
    <t>III/1/4.4</t>
  </si>
  <si>
    <t>III/1/4.5</t>
  </si>
  <si>
    <t>III/1/4.6</t>
  </si>
  <si>
    <t>III/1/4.7</t>
  </si>
  <si>
    <t>III/1/4.8</t>
  </si>
  <si>
    <t>III/1/5.1</t>
  </si>
  <si>
    <t>MONITOR LG-L 1715 S</t>
  </si>
  <si>
    <t>III/1/5.2</t>
  </si>
  <si>
    <t>III/1/5.3</t>
  </si>
  <si>
    <t>III/1/7</t>
  </si>
  <si>
    <t>NOTEBOOK - TORBA</t>
  </si>
  <si>
    <t>III/1/8</t>
  </si>
  <si>
    <t>PROJEKTOR NEC VT47</t>
  </si>
  <si>
    <t>III/1/9.1</t>
  </si>
  <si>
    <t>PRZEDŁUŻACZ DO SŁUCHAWEK Z ROZD.SYGN.</t>
  </si>
  <si>
    <t>III/1/9.2</t>
  </si>
  <si>
    <t>III/1/9.3</t>
  </si>
  <si>
    <t>III/1/9.4</t>
  </si>
  <si>
    <t>III/1/9.5</t>
  </si>
  <si>
    <t>III/1/9.6</t>
  </si>
  <si>
    <t>III/1/9.7</t>
  </si>
  <si>
    <t>III/1/9.8</t>
  </si>
  <si>
    <t>III/1/9.9</t>
  </si>
  <si>
    <t>III/1/9.10</t>
  </si>
  <si>
    <t>III/1/10</t>
  </si>
  <si>
    <t>SKANER HP SCANJET 3800-L1945A</t>
  </si>
  <si>
    <t>III/1/11</t>
  </si>
  <si>
    <t>DRUKARKA KYOCERA-FS-920</t>
  </si>
  <si>
    <t>III/1/13</t>
  </si>
  <si>
    <t>KROSOWNICA 24 PACH PANEL 24</t>
  </si>
  <si>
    <t>III/1/14</t>
  </si>
  <si>
    <t>PRZEŁĄCZNIK 24 PORTY LANTECH</t>
  </si>
  <si>
    <t>III/1/15</t>
  </si>
  <si>
    <t>SZAFKA 4V 19" INCOM</t>
  </si>
  <si>
    <t>III/1/19</t>
  </si>
  <si>
    <t>MATERIAŁY DO BUDOWY SIECI</t>
  </si>
  <si>
    <t>III/1/20</t>
  </si>
  <si>
    <t>KABEL KROSUJĄCY 0,5 M - 24 SZT</t>
  </si>
  <si>
    <t>III/1/21</t>
  </si>
  <si>
    <t>KABEL KROSUJĄCY 2 M - 16 SZT</t>
  </si>
  <si>
    <t>III/1/22.1</t>
  </si>
  <si>
    <t>SŁUCHAWKI TRACER</t>
  </si>
  <si>
    <t>III/1/22.2</t>
  </si>
  <si>
    <t>III/1/22.3</t>
  </si>
  <si>
    <t>III/1/22.4</t>
  </si>
  <si>
    <t>III/1/22.5</t>
  </si>
  <si>
    <t>III/1/22.6</t>
  </si>
  <si>
    <t>III/1/25</t>
  </si>
  <si>
    <t>WIELOFUNKCYJNE URZĄDZENIE SAMSUNG</t>
  </si>
  <si>
    <t>III/1/26</t>
  </si>
  <si>
    <t>PRZEŁĄCZNIK 8 PORTOWY</t>
  </si>
  <si>
    <t>III/1/27</t>
  </si>
  <si>
    <t>KROSOWNICA</t>
  </si>
  <si>
    <t>III/1/28</t>
  </si>
  <si>
    <t>SZAFKA - ESTAP ELK.SAN.TIC.LTD.STI</t>
  </si>
  <si>
    <t>III/1/29</t>
  </si>
  <si>
    <t>III/1/32</t>
  </si>
  <si>
    <t>PATELNIA PE 025</t>
  </si>
  <si>
    <t>III/1/33</t>
  </si>
  <si>
    <t>WÓZEK BEMAROWY MCV 30.3</t>
  </si>
  <si>
    <t>III/1/34</t>
  </si>
  <si>
    <t>BOISKO WIELOFUNKCYJNE PRZY SP4</t>
  </si>
  <si>
    <t>III/1/35</t>
  </si>
  <si>
    <t>BOISKO WIELOFUNKCYJNE UZUPEŁNIAJĄCE</t>
  </si>
  <si>
    <t>III/3/36</t>
  </si>
  <si>
    <t>PLAC ZABAW "RADOSNA SZKOŁA"</t>
  </si>
  <si>
    <t>III/3/37</t>
  </si>
  <si>
    <t>SZOROWARKA BR 40/10 C ADV</t>
  </si>
  <si>
    <t>BLOK SPORTOWY</t>
  </si>
  <si>
    <t>III/3/38</t>
  </si>
  <si>
    <t>KOPIARKA KYOCERA FS 1035MFP/DP</t>
  </si>
  <si>
    <t>III/3/39</t>
  </si>
  <si>
    <t>OGRODZENIE</t>
  </si>
  <si>
    <t>III/3/40</t>
  </si>
  <si>
    <t>III/3/41</t>
  </si>
  <si>
    <t>III/3/43</t>
  </si>
  <si>
    <t>OBIERACZKA DO ZIEMNIAKÓW</t>
  </si>
  <si>
    <t>III/3/44</t>
  </si>
  <si>
    <t>GRUNT 3-1331</t>
  </si>
  <si>
    <t>III/3/45</t>
  </si>
  <si>
    <t>SZOROWARKA BR 40/10</t>
  </si>
  <si>
    <t>SZATNIA</t>
  </si>
  <si>
    <t>III/3/46</t>
  </si>
  <si>
    <t>KLIMATYZATOR YORK YJH2H018</t>
  </si>
  <si>
    <t>III/3/47</t>
  </si>
  <si>
    <t>III/3/48</t>
  </si>
  <si>
    <t>ROBOT WIELOFUNKCYJNY</t>
  </si>
  <si>
    <t>III/3/50</t>
  </si>
  <si>
    <t>DRUKARAKA UBOT 3D ST</t>
  </si>
  <si>
    <t>III/3/51</t>
  </si>
  <si>
    <t>ZMYWARKA ASBER EASY 500 HP DD</t>
  </si>
  <si>
    <t>SP4 • SZKOŁA PODSTAWOWA NR 4_Cieśli</t>
  </si>
  <si>
    <t>1/10/107/1</t>
  </si>
  <si>
    <t>2/29/290/1</t>
  </si>
  <si>
    <t>2/29/291/1</t>
  </si>
  <si>
    <t>PLAC Z KOSTKI BETONOWEJ</t>
  </si>
  <si>
    <t>0/03/032/1</t>
  </si>
  <si>
    <t>GRUNT 3-1448/2</t>
  </si>
  <si>
    <t>5/57/578/1</t>
  </si>
  <si>
    <t>PATELNIA ELEKTRYCZNA PE-025A</t>
  </si>
  <si>
    <t>5/57/578/2</t>
  </si>
  <si>
    <t>MASZYNKA DO MIELENIA MIĘSA, WARZYW - WILK</t>
  </si>
  <si>
    <t>6/62/629/1</t>
  </si>
  <si>
    <t>WZMACNIACZ POWERMIKSER YAMAHA 50160</t>
  </si>
  <si>
    <t>6/62/622/2</t>
  </si>
  <si>
    <t>KAMERA VIDEO FLEX</t>
  </si>
  <si>
    <t>PRACOWNIA BIOLOGICZNA</t>
  </si>
  <si>
    <t>7/76/761/1</t>
  </si>
  <si>
    <t>SCHODOŁAZ LG-2030</t>
  </si>
  <si>
    <t>8/80/808/3</t>
  </si>
  <si>
    <t>KSEROKOPIARKA NR 2016J Z DUPLEXEM</t>
  </si>
  <si>
    <t>POKÓJ KSERO</t>
  </si>
  <si>
    <t>8/80/808/4</t>
  </si>
  <si>
    <t>ZMYWARKA GASTRONOMICZNA FAGOR</t>
  </si>
  <si>
    <t>8/80/808/6</t>
  </si>
  <si>
    <t>ZESTAW DO ĆWICZEŃ OGÓLNOROZWOJOWYCH</t>
  </si>
  <si>
    <t>SIŁOWNIA WEWN.</t>
  </si>
  <si>
    <t>8/80/808/7</t>
  </si>
  <si>
    <t>FANTOM</t>
  </si>
  <si>
    <t>GABINET LEKARSKI</t>
  </si>
  <si>
    <t>8/80/805/8</t>
  </si>
  <si>
    <t>KONSOLA LEKTORA</t>
  </si>
  <si>
    <t>PRACOWNIA J. ANGIELSKIEGO</t>
  </si>
  <si>
    <t>8/80/805/9</t>
  </si>
  <si>
    <t>STÓŁ DEMONSTRACYJNY</t>
  </si>
  <si>
    <t>8/80/808/10</t>
  </si>
  <si>
    <t>8/80/808/11</t>
  </si>
  <si>
    <t>TRENER NÓG (HUŚTAWKA PIECHUR) WD-158J</t>
  </si>
  <si>
    <t>SIŁOWNIA ZEWN.</t>
  </si>
  <si>
    <t>8/80/808/12</t>
  </si>
  <si>
    <t>KRZESŁO DO SCIĄGANIA PODWÓJNE WD-1540</t>
  </si>
  <si>
    <t>8/80/808/13</t>
  </si>
  <si>
    <t>WIOŚLARZ ERGOMETR CONCEPT</t>
  </si>
  <si>
    <t>8/80/808/14</t>
  </si>
  <si>
    <t>ZESTAW PRZYRZĄDÓW DO TRENINGU KLATKI PIERSIOWEJ</t>
  </si>
  <si>
    <t>OPS1 • ODDZIAŁ PRZEDSZKOLA SAMORZĄDOWEGO NR 1</t>
  </si>
  <si>
    <t>0-11-0-03-32-0-1-1</t>
  </si>
  <si>
    <t>GRUNTY</t>
  </si>
  <si>
    <t>TEREN PRZEDSZKOLA</t>
  </si>
  <si>
    <t>0-11-1-10-107-1-9-2;4</t>
  </si>
  <si>
    <t>BUDYNEK PRZEDSZKOLA</t>
  </si>
  <si>
    <t>0-11-1-10-109-1-9-3</t>
  </si>
  <si>
    <t>0-11-2-29-291-2-18-1</t>
  </si>
  <si>
    <t>0-11-2-22-220-2-18-2</t>
  </si>
  <si>
    <t>CHODNIKI</t>
  </si>
  <si>
    <t>0-11-4-45-451-4-36-1</t>
  </si>
  <si>
    <t>KOCIOŁ GAZOWY VIESSMANN</t>
  </si>
  <si>
    <t>0-11-8-80-805-8-72-1</t>
  </si>
  <si>
    <t>ZESTAW "SŁOŃ ZJEŻDŻALSKI"</t>
  </si>
  <si>
    <t>PLAC ZABAW</t>
  </si>
  <si>
    <t>0-11-8-80-805-8-72-2</t>
  </si>
  <si>
    <t>ZESTAW "LOKOMOTYWA"</t>
  </si>
  <si>
    <t>0-11-8-80-805-8-72-3</t>
  </si>
  <si>
    <t>DOMEK ZABAWOWY NA KOTWACH OT-0921</t>
  </si>
  <si>
    <t>0-11-8-80-808-8-72-4</t>
  </si>
  <si>
    <t>SYSTEM OSUSZANIA MURÓW  DRYMAT SYSTEME 2030</t>
  </si>
  <si>
    <t>ŁAZIENKA</t>
  </si>
  <si>
    <t>0-11-8-80-808-8-72-5</t>
  </si>
  <si>
    <t>ZMYWARKA DO SZKŁA ASBER EASY - 400 DD</t>
  </si>
  <si>
    <t>011-1-10-107-1-9-1</t>
  </si>
  <si>
    <t>011-2-29-291-2-18-1</t>
  </si>
  <si>
    <t>ŚMIETNIK</t>
  </si>
  <si>
    <t>011-2-29-291-2-18-2</t>
  </si>
  <si>
    <t>011-2-29-291-2-18-3</t>
  </si>
  <si>
    <t>DROGI DOJAZDOWE</t>
  </si>
  <si>
    <t>011-5-57-578-5-45-1</t>
  </si>
  <si>
    <t>PATELNIA ELEKRYCZNA</t>
  </si>
  <si>
    <t>011-8-80-808-8-72-1</t>
  </si>
  <si>
    <t>PODGRZEWACZ 3001 ARISTON GAZ</t>
  </si>
  <si>
    <t>011-8-80-808-8-72-2</t>
  </si>
  <si>
    <t>ZESTAW SŁOŃ ZJEŻDZALSKI</t>
  </si>
  <si>
    <t>011-5-57-578-5-45-2</t>
  </si>
  <si>
    <t>KUCHNIA GAZOWA 4-PALNIKOWA Z PIEKARNIKIEM GAZOWYM</t>
  </si>
  <si>
    <t>011-8-80-808-8-72-3</t>
  </si>
  <si>
    <t>ZMYWARKA 3-FAZOWA ZK-05.5</t>
  </si>
  <si>
    <t>011-5-57-578-5-45-3</t>
  </si>
  <si>
    <t>MASZYNKA DO MIELENIA MIĘSA Z FUNKCJĄ ROZDRABNIANIA WARZYW</t>
  </si>
  <si>
    <t>011-0-03-32-0-1-1</t>
  </si>
  <si>
    <t>011-5-57-578-5-45-4</t>
  </si>
  <si>
    <t>KUCHNIA GAZOWA 4-PALNIKOWA Z PIEKARNIKIEM ELEKTRYCZNYM KROMET</t>
  </si>
  <si>
    <t>011-8-80-808-8-72-4.1</t>
  </si>
  <si>
    <t>KARUZELA TARCZOWA Z SIEDZISKAMI</t>
  </si>
  <si>
    <t>011-8-80-808-8-72-4.2</t>
  </si>
  <si>
    <t>PS1 • PRZEDSZKOLE SAMORZĄDOWE NR 1</t>
  </si>
  <si>
    <t>1/10/107/1-1</t>
  </si>
  <si>
    <t>BUDYNEK PRZEDSZKOLNY</t>
  </si>
  <si>
    <t>1/01/032/1-1</t>
  </si>
  <si>
    <t>GRUNT 3-731</t>
  </si>
  <si>
    <t>2/29/290/1-1</t>
  </si>
  <si>
    <t>ZESTAW SŁOŃ ZJEŻDZALSKI 8</t>
  </si>
  <si>
    <t>2/29/290/1-2</t>
  </si>
  <si>
    <t>ZESTAW SASANKA PR/ZK</t>
  </si>
  <si>
    <t>8/80/808/1-1</t>
  </si>
  <si>
    <t>8/80/808/2-1</t>
  </si>
  <si>
    <t>SZAFA NIERDZEWNA PRZELOTOWA AW-07 1200x500x1800 MM</t>
  </si>
  <si>
    <t>2/29/290/1-3 (2)</t>
  </si>
  <si>
    <t>BUSIK SZKOLNY</t>
  </si>
  <si>
    <t>PS3 • PRZEDSZKOLE SAMORZĄDOWE NR 3</t>
  </si>
  <si>
    <t>PS5 • PRZEDSZKOLE SAMORZĄDOWE NR 5</t>
  </si>
  <si>
    <t>8/80/808/21A -p.1</t>
  </si>
  <si>
    <t>ROBOT KUCHENNY Z PRZYSTAWKAMI</t>
  </si>
  <si>
    <t>8/80/808/21A -p.2</t>
  </si>
  <si>
    <t>ZMYWARKA E50 Z FUNKCJĄ WYPARZANIA</t>
  </si>
  <si>
    <t>2/29/290-p.2</t>
  </si>
  <si>
    <t>POCIĄG MONIKA + WAGON OT-4009</t>
  </si>
  <si>
    <t>2/29/290-p.3</t>
  </si>
  <si>
    <t>KARUZELA HYZIO KM-0003QG</t>
  </si>
  <si>
    <t>1/01/032-p.1</t>
  </si>
  <si>
    <t>GRUNT 5-1406/92</t>
  </si>
  <si>
    <t>1/01/032-p.2</t>
  </si>
  <si>
    <t>GRUNT 5-1406/88</t>
  </si>
  <si>
    <t>1/01/032-p.3</t>
  </si>
  <si>
    <t>GRUNT 5-1406/90</t>
  </si>
  <si>
    <t>1/10/107-p.1</t>
  </si>
  <si>
    <t>2/22/225-p.1</t>
  </si>
  <si>
    <t>PRZYŁĄCZE KANALIZACJI SANITARNEJ</t>
  </si>
  <si>
    <t>2/22/225-p.2</t>
  </si>
  <si>
    <t>PRZYŁĄCZE KANALIZACJI DESZCZOWEJ</t>
  </si>
  <si>
    <t>2/22/225-p.3</t>
  </si>
  <si>
    <t>PRZYŁĄCZE WODY</t>
  </si>
  <si>
    <t>2/29/291-p.1</t>
  </si>
  <si>
    <t>OŚWIETLENIE ZEWNĘTRZNE</t>
  </si>
  <si>
    <t>2/29/291-p.2</t>
  </si>
  <si>
    <t>DROGI</t>
  </si>
  <si>
    <t>2/29/291-p.3</t>
  </si>
  <si>
    <t>2/29/291-p.4</t>
  </si>
  <si>
    <t>ALEJKI REKREACYJNE, TERENY ZIELONE</t>
  </si>
  <si>
    <t>2/29/291-p.5</t>
  </si>
  <si>
    <t>8/80/805-p.1</t>
  </si>
  <si>
    <t>HUŚTAWKA PODWÓJNA</t>
  </si>
  <si>
    <t>8/80/805 -p.2</t>
  </si>
  <si>
    <t>KARUZELA METALOWA Z SIEDZISKIEM</t>
  </si>
  <si>
    <t>8/80/805-p.3.1</t>
  </si>
  <si>
    <t>SPRĘŻYNOWIEC POJEDYNCZY</t>
  </si>
  <si>
    <t>8/80/805-p.3.2</t>
  </si>
  <si>
    <t>8/80/805-p.3.3</t>
  </si>
  <si>
    <t>8/80/805-p.3.4</t>
  </si>
  <si>
    <t>8/80/805-p.3.5</t>
  </si>
  <si>
    <t>8/80/805-p.3.6</t>
  </si>
  <si>
    <t>8/80/805-p.4.1</t>
  </si>
  <si>
    <t>PIASKOWNICA Z SIEDZISKIEM</t>
  </si>
  <si>
    <t>8/80/805-p.4.2</t>
  </si>
  <si>
    <t>8/80/805 -p.5</t>
  </si>
  <si>
    <t>MAŁPI GAJ</t>
  </si>
  <si>
    <t>8/80/805 -p.6</t>
  </si>
  <si>
    <t>ZESTAW ZABAWOWY</t>
  </si>
  <si>
    <t>8/80/805 -p.7</t>
  </si>
  <si>
    <t>DOMEK</t>
  </si>
  <si>
    <t>8/80/805 -p.8.1</t>
  </si>
  <si>
    <t>ŁAWKA DZIECINNA</t>
  </si>
  <si>
    <t>8/80/805 -p.8.2</t>
  </si>
  <si>
    <t>8/80/805 -p.8.3</t>
  </si>
  <si>
    <t>8/80/805 -p.8.4</t>
  </si>
  <si>
    <t>8/80/805 -p.8.5</t>
  </si>
  <si>
    <t>8/80/805 -p.9.1</t>
  </si>
  <si>
    <t>ŁAWKA OGRODOWA</t>
  </si>
  <si>
    <t>8/80/805 -p.9.2</t>
  </si>
  <si>
    <t>8/80/805 -p.9.3</t>
  </si>
  <si>
    <t>8/80/805 -p.9.4</t>
  </si>
  <si>
    <t>8/80/805 -p.9.5</t>
  </si>
  <si>
    <t>8/80/805 -p.10.1</t>
  </si>
  <si>
    <t>KOSZ METALOWY</t>
  </si>
  <si>
    <t>8/80/805 -p.10.2</t>
  </si>
  <si>
    <t>8/80/805 -p.11</t>
  </si>
  <si>
    <t>TABLICA REGULAMINOWA</t>
  </si>
  <si>
    <t>8/80/805-p.12</t>
  </si>
  <si>
    <t>MOSTEK RUCHOMY</t>
  </si>
  <si>
    <t>8/80/808-p.1.1</t>
  </si>
  <si>
    <t>KUCHNIA GAZOWA Z PIEKARNIKIEM GAZOWYM KROMET 000.KG-4s/KG-2</t>
  </si>
  <si>
    <t>8/80/808A-p.1</t>
  </si>
  <si>
    <t>SZAFA WYSOKA CZTERODRZWIOWA KLON</t>
  </si>
  <si>
    <t>SALA NR 2/15</t>
  </si>
  <si>
    <t>6/65/653-p.1.1</t>
  </si>
  <si>
    <t>KLIMATYZATOR ŚCIENNY</t>
  </si>
  <si>
    <t>6/65/653-p.1.2</t>
  </si>
  <si>
    <t>6/65/653-p.1.3</t>
  </si>
  <si>
    <t>6/65/653-p.1.4</t>
  </si>
  <si>
    <t>8/80/808-p.1.2</t>
  </si>
  <si>
    <t>8/80/808-p.2</t>
  </si>
  <si>
    <t>PATELNIA ELEKTRYCZNA KROMET 000.PE-040p</t>
  </si>
  <si>
    <t>8/80/808 -p.3</t>
  </si>
  <si>
    <t>TABORET GAZOWY KROMET 000.TG-1</t>
  </si>
  <si>
    <t>8/80/808 -p.4</t>
  </si>
  <si>
    <t>TABORET GAZOWY KROMET 000.TG-2</t>
  </si>
  <si>
    <t>8/80/808 -p.5</t>
  </si>
  <si>
    <t>OKAP NAD URZĄDZENIAMI  GRZEWCZYMI</t>
  </si>
  <si>
    <t>8/80/808 -p.6</t>
  </si>
  <si>
    <t>ZMYWARKA DO NACZYŃ STOŁOWYCH</t>
  </si>
  <si>
    <t>8/80/808-p.7</t>
  </si>
  <si>
    <t>KRAJALNICA DO ŻYWNOŚCI STALGAST</t>
  </si>
  <si>
    <t>8/80/808 -p.8</t>
  </si>
  <si>
    <t>WAGA ELEKTRONICZNA CAS SW-1S PLUS</t>
  </si>
  <si>
    <t>8/80/808-p.9.1</t>
  </si>
  <si>
    <t>BEMER NASTAWNY STALGAST 741152</t>
  </si>
  <si>
    <t>8/80/808-p.9.2</t>
  </si>
  <si>
    <t>8/80/808-p.10</t>
  </si>
  <si>
    <t>STERYLIZATOR UV STALGAST 690552</t>
  </si>
  <si>
    <t>8/80/808-p.11</t>
  </si>
  <si>
    <t>WILK DO MIELENIA MIĘSA STALGAST 721121</t>
  </si>
  <si>
    <t>8/80/808-p.12</t>
  </si>
  <si>
    <t>OBIERACZKA DO ZIEMNIAKÓW STALGAST 789060</t>
  </si>
  <si>
    <t>8/80/808-p.13</t>
  </si>
  <si>
    <t>LODÓWKA DO PRZECHOWYWANIA PRÓBEK ŻYWNOŚCI STALGAST 850000</t>
  </si>
  <si>
    <t>8/80/808-p.14.1</t>
  </si>
  <si>
    <t>ZAMRAŻARKA SKRZYNIOWA</t>
  </si>
  <si>
    <t>8/80/808-p.14.2</t>
  </si>
  <si>
    <t>8/80/808-p.15</t>
  </si>
  <si>
    <t>SZATKOWNICA DO WARZYW HENDI</t>
  </si>
  <si>
    <t>8/80/808-p.16</t>
  </si>
  <si>
    <t>WITRYNA CHŁODNICZA RED FOX</t>
  </si>
  <si>
    <t>8/80/808-p.17.1</t>
  </si>
  <si>
    <t>REGAŁ MAGAZYNOWY ULTRA POWER</t>
  </si>
  <si>
    <t>8/80/808-p.17.2</t>
  </si>
  <si>
    <t>8/80/808-p.17.3</t>
  </si>
  <si>
    <t>8/80/808-p.17.4</t>
  </si>
  <si>
    <t>8/80/808-p.18.1</t>
  </si>
  <si>
    <t>SEPARATOR TŁUSZCZU JPR 501</t>
  </si>
  <si>
    <t>8/80/808-p.18.2</t>
  </si>
  <si>
    <t>8/80/808-p.19.1</t>
  </si>
  <si>
    <t>PALETA</t>
  </si>
  <si>
    <t>8/80/808-p.19.2</t>
  </si>
  <si>
    <t>8/80/808-p.19.3</t>
  </si>
  <si>
    <t>8/80/808-p.20</t>
  </si>
  <si>
    <t>SZAFA CHŁODNICZA DORA METAL 2 DRZWIOWA</t>
  </si>
  <si>
    <t>8/80/808-p.21.1</t>
  </si>
  <si>
    <t>WÓZEK JEZDNY</t>
  </si>
  <si>
    <t>8/80/808-p.21.2</t>
  </si>
  <si>
    <t>8/80/808-p.21.3</t>
  </si>
  <si>
    <t>8/80/808-p.21.4</t>
  </si>
  <si>
    <t>8/80/808-p.22.1</t>
  </si>
  <si>
    <t>BLAT ODSTAWCZY</t>
  </si>
  <si>
    <t>8/80/808-p.22.2</t>
  </si>
  <si>
    <t>8/80/808-p.22.3</t>
  </si>
  <si>
    <t>8/80/808-p.23.1</t>
  </si>
  <si>
    <t>SZAFA PRZELOTOWA Z DRZWIAMI PRZESUWANYMI</t>
  </si>
  <si>
    <t>8/80/808-p.23.2</t>
  </si>
  <si>
    <t>8/80/808-p.24.1</t>
  </si>
  <si>
    <t>POJEMNIK Z POKRYWĄ NA ODPADY 80L</t>
  </si>
  <si>
    <t>8/80/808-p.24.2</t>
  </si>
  <si>
    <t>8/80/808-p.24.3</t>
  </si>
  <si>
    <t>8/80/808-p.24.4</t>
  </si>
  <si>
    <t>8/80/808-p.24.5</t>
  </si>
  <si>
    <t>8/80/808-p.25.1</t>
  </si>
  <si>
    <t>STÓŁ ROBOCZY F. DORA METAL</t>
  </si>
  <si>
    <t>8/80/808-p.25.2</t>
  </si>
  <si>
    <t>8/80/808-p.25.3</t>
  </si>
  <si>
    <t>8/80/808-p.25.4</t>
  </si>
  <si>
    <t>8/80/808-p.25.5</t>
  </si>
  <si>
    <t>8/80/808-p.25.6</t>
  </si>
  <si>
    <t>8/80/808-p.25.7</t>
  </si>
  <si>
    <t>8/80/808-p.25.8</t>
  </si>
  <si>
    <t>8/80/808-p.25.9</t>
  </si>
  <si>
    <t>8/80/808-p.25.10</t>
  </si>
  <si>
    <t>8/80/808-p.26</t>
  </si>
  <si>
    <t>REGAŁ OCIEKOWY ŚCIENNY</t>
  </si>
  <si>
    <t>8/80/808-p.27</t>
  </si>
  <si>
    <t>BASEN NA KÓŁKACH DO TRANSPORTU WARZYW</t>
  </si>
  <si>
    <t>8/80/808-p.28</t>
  </si>
  <si>
    <t>KLOC DO OBRÓBKI MIĘSA</t>
  </si>
  <si>
    <t>8/80/808A-p.2</t>
  </si>
  <si>
    <t>APLIKACJA DRZEWO</t>
  </si>
  <si>
    <t>HOL DOLNY</t>
  </si>
  <si>
    <t>8/80/808A-p.3</t>
  </si>
  <si>
    <t>APLIKACJA KWIATEK</t>
  </si>
  <si>
    <t>8/80/808A-p.4</t>
  </si>
  <si>
    <t>APLIKACJA TRAWKA</t>
  </si>
  <si>
    <t>8/80/808A-p.5.1</t>
  </si>
  <si>
    <t>APLIKACJA Z CHŁOPCEM I DZIEWCZYNKĄ</t>
  </si>
  <si>
    <t>SALA NR 1/34</t>
  </si>
  <si>
    <t>8/80/808A-p.5.2</t>
  </si>
  <si>
    <t>8/80/808A-p.6.1</t>
  </si>
  <si>
    <t>APLIKACJA ZE ŚPIĄCYM SMOKIEM</t>
  </si>
  <si>
    <t>SALA NR 1/35</t>
  </si>
  <si>
    <t>8/80/808A-p.6.2</t>
  </si>
  <si>
    <t>8/80/808A-p.7</t>
  </si>
  <si>
    <t>BAJKOWE BIURKO</t>
  </si>
  <si>
    <t>SALA NR 2/07</t>
  </si>
  <si>
    <t>8/80/808A-p.8</t>
  </si>
  <si>
    <t>DYWAN - BIEDRONKI</t>
  </si>
  <si>
    <t>8/80/808A-p.9.1</t>
  </si>
  <si>
    <t>BIURKO DO MOBILNEJ DOSTAWKI</t>
  </si>
  <si>
    <t>SALA NR 2/06</t>
  </si>
  <si>
    <t>8/80/808A-p.9.2</t>
  </si>
  <si>
    <t>8/80/808A-p.10</t>
  </si>
  <si>
    <t>BIURKO KATOWE Z SZUFLADĄ I WÓZKIEM</t>
  </si>
  <si>
    <t>SALA NR 1/43</t>
  </si>
  <si>
    <t>8/80/808A-p.11.1</t>
  </si>
  <si>
    <t>BIURKO MAŁE</t>
  </si>
  <si>
    <t>8/80/808A-p.11.2</t>
  </si>
  <si>
    <t>8/80/808A-p.11.3</t>
  </si>
  <si>
    <t>SALA NR 2/01</t>
  </si>
  <si>
    <t>8/80/808A-p.12.1</t>
  </si>
  <si>
    <t>BLAT PROSTOKĄTNY Z CZERWONYM OBRZEŻEM</t>
  </si>
  <si>
    <t>SALA NR 1/20</t>
  </si>
  <si>
    <t>8/80/808A-p.12.2</t>
  </si>
  <si>
    <t>8/80/808A-p.12.3</t>
  </si>
  <si>
    <t>8/80/808A-p.13.1</t>
  </si>
  <si>
    <t>BLAT PROSTOKĄTNY Z NIEBIESKIM OBRZEŻEM</t>
  </si>
  <si>
    <t>8/80/808A-p.13.2</t>
  </si>
  <si>
    <t>8/80/808A-p.13.3</t>
  </si>
  <si>
    <t>8/80/808A-p.14.1</t>
  </si>
  <si>
    <t>BLAT PROSTOKĄTNY Z ŻÓŁTYM OBRZEŻEM</t>
  </si>
  <si>
    <t>8/80/808A-p.14.2</t>
  </si>
  <si>
    <t>8/80/808A-p.15.1</t>
  </si>
  <si>
    <t>FOTEL - CLUB DUO POMARAŃCZOWY</t>
  </si>
  <si>
    <t>HOL GÓRNY</t>
  </si>
  <si>
    <t>8/80/808A-p.15.2</t>
  </si>
  <si>
    <t>8/80/808A-p.16</t>
  </si>
  <si>
    <t>SOFA - CLUB TRIO POMARAŃCZOWA</t>
  </si>
  <si>
    <t>8/80/808A-p.17</t>
  </si>
  <si>
    <t>DEKORACJA DO LUSTRA - DRZEWKO Z PTASZKAMI</t>
  </si>
  <si>
    <t>8/80/808A-p.18</t>
  </si>
  <si>
    <t>DEKORACJE DO LUSTRA - PAŁAC</t>
  </si>
  <si>
    <t>8/80/808A-p.19</t>
  </si>
  <si>
    <t>DOSTAWKA</t>
  </si>
  <si>
    <t>8/80/808A-p.20.1</t>
  </si>
  <si>
    <t>DRZWI MAŁE DO REGAŁU CZERWONE</t>
  </si>
  <si>
    <t>8/80/808A-p.20.2</t>
  </si>
  <si>
    <t>8/80/808A-p.20.3</t>
  </si>
  <si>
    <t>8/80/808A-p.20.4</t>
  </si>
  <si>
    <t>8/80/808A-p.21.1</t>
  </si>
  <si>
    <t>DRZWI MAŁE DO REGAŁU POMARAŃCZOWE</t>
  </si>
  <si>
    <t>8/80/808A-p.21.2</t>
  </si>
  <si>
    <t>8/80/808A-p.21.3</t>
  </si>
  <si>
    <t>8/80/808A-p.21.4</t>
  </si>
  <si>
    <t>8/80/808A-p.21.5</t>
  </si>
  <si>
    <t>8/80/808A-p.21.6</t>
  </si>
  <si>
    <t>8/80/808A-p.21.7</t>
  </si>
  <si>
    <t>8/80/808A-p.21.8</t>
  </si>
  <si>
    <t>8/80/808A-p.21.9</t>
  </si>
  <si>
    <t>8/80/808A-p.21.10</t>
  </si>
  <si>
    <t>8/80/808A-p.22.1</t>
  </si>
  <si>
    <t>DRZWI MAŁE DO REGAŁU ZIELONE</t>
  </si>
  <si>
    <t>8/80/808A-p.22.2</t>
  </si>
  <si>
    <t>8/80/808A-p.23.1</t>
  </si>
  <si>
    <t>DRZWI MAŁE DO REGAŁU ŻÓŁTE</t>
  </si>
  <si>
    <t>8/80/808A-p.23.2</t>
  </si>
  <si>
    <t>8/80/808A-p.23.3</t>
  </si>
  <si>
    <t>8/80/808A-p.23.4</t>
  </si>
  <si>
    <t>8/80/808A-p.23.5</t>
  </si>
  <si>
    <t>8/80/808A-p.23.6</t>
  </si>
  <si>
    <t>8/80/808A-p.24</t>
  </si>
  <si>
    <t>DYWAN - ŻABKA Z FIGURAMI 2x3 M</t>
  </si>
  <si>
    <t>SALA NR 2/16</t>
  </si>
  <si>
    <t>8/80/808A-p.25</t>
  </si>
  <si>
    <t>DYWAN - MACIUŚ 3x4 (TERAKOTA)</t>
  </si>
  <si>
    <t>8/80/808A-p.26</t>
  </si>
  <si>
    <t>DYWAN - RYBKI 3x4 (NIEBIESKI)</t>
  </si>
  <si>
    <t>8/80/808A-p.27.1</t>
  </si>
  <si>
    <t>DYWAN - WERBENA 3x4 M</t>
  </si>
  <si>
    <t>8/80/808A-p.27.2</t>
  </si>
  <si>
    <t>8/80/808A-p.28.1</t>
  </si>
  <si>
    <t>GODŁO RP W RAMCE</t>
  </si>
  <si>
    <t>8/80/808A-p.28.2</t>
  </si>
  <si>
    <t>8/80/808A-p.28.3</t>
  </si>
  <si>
    <t>8/80/808A-p.28.4</t>
  </si>
  <si>
    <t>8/80/808A-p.28.5</t>
  </si>
  <si>
    <t>8/80/808A-p.29</t>
  </si>
  <si>
    <t>KĄCIK ZOSI</t>
  </si>
  <si>
    <t>8/80/808A-p.30</t>
  </si>
  <si>
    <t>KOMODA</t>
  </si>
  <si>
    <t>8/80/808A-p.31</t>
  </si>
  <si>
    <t>KONTENER 3 SZUFLADOWY</t>
  </si>
  <si>
    <t>8/80/808A-p.32.1</t>
  </si>
  <si>
    <t>KONTENEREK MOBILNY DO BIURKA</t>
  </si>
  <si>
    <t>8/80/808A-p.32.2</t>
  </si>
  <si>
    <t>8/80/808A-p.33.1</t>
  </si>
  <si>
    <t>KRZESEŁKO BAMBINO 1 CZERWONE</t>
  </si>
  <si>
    <t>8/80/808A-p.33.2</t>
  </si>
  <si>
    <t>8/80/808A-p.33.3</t>
  </si>
  <si>
    <t>8/80/808A-p.33.4</t>
  </si>
  <si>
    <t>8/80/808A-p.33.5</t>
  </si>
  <si>
    <t>8/80/808A-p.33.6</t>
  </si>
  <si>
    <t>8/80/808A-p.33.7</t>
  </si>
  <si>
    <t>8/80/808A-p.33.8</t>
  </si>
  <si>
    <t>8/80/808A-p.33.9</t>
  </si>
  <si>
    <t>8/80/808A-p.33.10</t>
  </si>
  <si>
    <t>8/80/808A-p.33.11</t>
  </si>
  <si>
    <t>8/80/808A-p.33.12</t>
  </si>
  <si>
    <t>8/80/808A-p.33.13</t>
  </si>
  <si>
    <t>8/80/808A-p.33.14</t>
  </si>
  <si>
    <t>8/80/808A-p.33.15</t>
  </si>
  <si>
    <t>8/80/808A-p.33.16</t>
  </si>
  <si>
    <t>8/80/808A-p.33.17</t>
  </si>
  <si>
    <t>8/80/808A-p.33.18</t>
  </si>
  <si>
    <t>8/80/808A-p.33.19</t>
  </si>
  <si>
    <t>8/80/808A-p.33.20</t>
  </si>
  <si>
    <t>8/80/808A-p.33.21</t>
  </si>
  <si>
    <t>8/80/808A-p.33.22</t>
  </si>
  <si>
    <t>8/80/808A-p.33.23</t>
  </si>
  <si>
    <t>8/80/808A-p.33.24</t>
  </si>
  <si>
    <t>8/80/808A-p.33.25</t>
  </si>
  <si>
    <t>8/80/808A-p.33.26</t>
  </si>
  <si>
    <t>8/80/808A-p.33.27</t>
  </si>
  <si>
    <t>8/80/808A-p.33.28</t>
  </si>
  <si>
    <t>8/80/808A-p.33.29</t>
  </si>
  <si>
    <t>8/80/808A-p.33.30</t>
  </si>
  <si>
    <t>8/80/808A-p.34.1</t>
  </si>
  <si>
    <t>KRZESEŁKO BAMBINO 2 NIEBIESKIE</t>
  </si>
  <si>
    <t>8/80/808A-p.34.2</t>
  </si>
  <si>
    <t>8/80/808A-p.34.3</t>
  </si>
  <si>
    <t>8/80/808A-p.34.4</t>
  </si>
  <si>
    <t>8/80/808A-p.34.5</t>
  </si>
  <si>
    <t>8/80/808A-p.34.6</t>
  </si>
  <si>
    <t>8/80/808A-p.34.7</t>
  </si>
  <si>
    <t>8/80/808A-p.34.8</t>
  </si>
  <si>
    <t>8/80/808A-p.34.9</t>
  </si>
  <si>
    <t>8/80/808A-p.34.10</t>
  </si>
  <si>
    <t>8/80/808A-p.34.11</t>
  </si>
  <si>
    <t>8/80/808A-p.34.12</t>
  </si>
  <si>
    <t>8/80/808A-p.34.13</t>
  </si>
  <si>
    <t>8/80/808A-p.34.14</t>
  </si>
  <si>
    <t>8/80/808A-p.34.15</t>
  </si>
  <si>
    <t>8/80/808A-p.34.16</t>
  </si>
  <si>
    <t>8/80/808A-p.34.17</t>
  </si>
  <si>
    <t>8/80/808A-p.34.18</t>
  </si>
  <si>
    <t>8/80/808A-p.35.1</t>
  </si>
  <si>
    <t>KRZESEŁKO BAMBINO 2 ŻÓŁTE</t>
  </si>
  <si>
    <t>8/80/808A-p.35.2</t>
  </si>
  <si>
    <t>8/80/808A-p.35.3</t>
  </si>
  <si>
    <t>8/80/808A-p.35.4</t>
  </si>
  <si>
    <t>8/80/808A-p.35.5</t>
  </si>
  <si>
    <t>8/80/808A-p.35.6</t>
  </si>
  <si>
    <t>8/80/808A-p.35.7</t>
  </si>
  <si>
    <t>8/80/808A-p.35.8</t>
  </si>
  <si>
    <t>8/80/808A-p.35.9</t>
  </si>
  <si>
    <t>8/80/808A-p.35.10</t>
  </si>
  <si>
    <t>8/80/808A-p.35.11</t>
  </si>
  <si>
    <t>8/80/808A-p.35.12</t>
  </si>
  <si>
    <t>8/80/808A-p.36.1</t>
  </si>
  <si>
    <t>KRZESŁO KONFERENCYJNE ISO CHROM</t>
  </si>
  <si>
    <t>8/80/808A-p.36.2</t>
  </si>
  <si>
    <t>8/80/808A-p.36.3</t>
  </si>
  <si>
    <t>8/80/808A-p.36.4</t>
  </si>
  <si>
    <t>8/80/808A-p.36.5</t>
  </si>
  <si>
    <t>8/80/808A-p.36.6</t>
  </si>
  <si>
    <t>8/80/808A-p.37.1</t>
  </si>
  <si>
    <t>KRZESŁO OBROTOWE CZARNE</t>
  </si>
  <si>
    <t>8/80/808A-p.37.2</t>
  </si>
  <si>
    <t>8/80/808A-p.37.3</t>
  </si>
  <si>
    <t>8/80/808A-p.37.4</t>
  </si>
  <si>
    <t>8/80/808A-p.37.5</t>
  </si>
  <si>
    <t>8/80/808A-p.37.6</t>
  </si>
  <si>
    <t>8/80/808A-p.39.1</t>
  </si>
  <si>
    <t>LUSTRO DO APLIKACJI</t>
  </si>
  <si>
    <t>8/80/808A-p.39.2</t>
  </si>
  <si>
    <t>8/80/808A-p.40.1</t>
  </si>
  <si>
    <t>ŁÓŻECZKO CZERWONE</t>
  </si>
  <si>
    <t>SALA NR 1/17</t>
  </si>
  <si>
    <t>8/80/808A-p.40.2</t>
  </si>
  <si>
    <t>8/80/808A-p.40.3</t>
  </si>
  <si>
    <t>8/80/808A-p.40.4</t>
  </si>
  <si>
    <t>8/80/808A-p.40.5</t>
  </si>
  <si>
    <t>8/80/808A-p.40.6</t>
  </si>
  <si>
    <t>8/80/808A-p.40.7</t>
  </si>
  <si>
    <t>8/80/808A-p.41.1</t>
  </si>
  <si>
    <t>ŁÓŻECZKO NIEBIESKIE</t>
  </si>
  <si>
    <t>8/80/808A-p.41.2</t>
  </si>
  <si>
    <t>8/80/808A-p.41.3</t>
  </si>
  <si>
    <t>8/80/808A-p.41.4</t>
  </si>
  <si>
    <t>8/80/808A-p.41.5</t>
  </si>
  <si>
    <t>8/80/808A-p.41.6</t>
  </si>
  <si>
    <t>8/80/808A-p.41.7</t>
  </si>
  <si>
    <t>8/80/808A-p.42.1</t>
  </si>
  <si>
    <t>ŁÓŻECZKO ZIELONE</t>
  </si>
  <si>
    <t>8/80/808A-p.42.2</t>
  </si>
  <si>
    <t>8/80/808A-p.42.3</t>
  </si>
  <si>
    <t>8/80/808A-p.42.4</t>
  </si>
  <si>
    <t>8/80/808A-p.42.5</t>
  </si>
  <si>
    <t>8/80/808A-p.42.6</t>
  </si>
  <si>
    <t>8/80/808A-p.42.7</t>
  </si>
  <si>
    <t>8/80/808A-p.43.1</t>
  </si>
  <si>
    <t>ŁÓŻECZKO ŻÓŁTE</t>
  </si>
  <si>
    <t>8/80/808A-p.43.2</t>
  </si>
  <si>
    <t>8/80/808A-p.43.3</t>
  </si>
  <si>
    <t>8/80/808A-p.43.4</t>
  </si>
  <si>
    <t>8/80/808A-p.43.5</t>
  </si>
  <si>
    <t>8/80/808A-p.43.6</t>
  </si>
  <si>
    <t>8/80/808A-p.43.7</t>
  </si>
  <si>
    <t>8/80/808A-p.44.1</t>
  </si>
  <si>
    <t>NOGI DO ŁÓŻECZEK (4SZT.)/CZERWONE</t>
  </si>
  <si>
    <t>8/80/808A-p.44.2</t>
  </si>
  <si>
    <t>8/80/808A-p.44.3</t>
  </si>
  <si>
    <t>8/80/808A-p.44.4</t>
  </si>
  <si>
    <t>8/80/808A-p.44.5</t>
  </si>
  <si>
    <t>8/80/808A-p.44.6</t>
  </si>
  <si>
    <t>8/80/808A-p.44.7</t>
  </si>
  <si>
    <t>8/80/808A-p.45.1</t>
  </si>
  <si>
    <t>NOGI DO ŁÓŻECZEK (4SZT.)/NIEBIESKIE</t>
  </si>
  <si>
    <t>8/80/808A-p.45.2</t>
  </si>
  <si>
    <t>8/80/808A-p.45.3</t>
  </si>
  <si>
    <t>8/80/808A-p.45.4</t>
  </si>
  <si>
    <t>8/80/808A-p.45.5</t>
  </si>
  <si>
    <t>8/80/808A-p.45.6</t>
  </si>
  <si>
    <t>8/80/808A-p.45.7</t>
  </si>
  <si>
    <t>8/80/808A-p.46.1</t>
  </si>
  <si>
    <t>NOGI DO ŁÓŻECZEK (4SZT.)/ZIELONE</t>
  </si>
  <si>
    <t>8/80/808A-p.46.2</t>
  </si>
  <si>
    <t>8/80/808A-p.46.3</t>
  </si>
  <si>
    <t>8/80/808A-p.46.4</t>
  </si>
  <si>
    <t>8/80/808A-p.46.5</t>
  </si>
  <si>
    <t>8/80/808A-p.46.6</t>
  </si>
  <si>
    <t>8/80/808A-p.46.7</t>
  </si>
  <si>
    <t>8/80/808A-p.47.1</t>
  </si>
  <si>
    <t>NOGI DO ŁÓŻECZEK (4SZT.)/ŻÓŁTY</t>
  </si>
  <si>
    <t>8/80/808A-p.47.2</t>
  </si>
  <si>
    <t>8/80/808A-p.47.3</t>
  </si>
  <si>
    <t>8/80/808A-p.47.4</t>
  </si>
  <si>
    <t>8/80/808A-p.47.5</t>
  </si>
  <si>
    <t>8/80/808A-p.47.6</t>
  </si>
  <si>
    <t>8/80/808A-p.47.7</t>
  </si>
  <si>
    <t>8/80/808A-p.48.1</t>
  </si>
  <si>
    <t>MIASTO - ŚCIANKA MANIPULACYJNA</t>
  </si>
  <si>
    <t>8/80/808A-p.48.2</t>
  </si>
  <si>
    <t>8/80/808A-p.49.1</t>
  </si>
  <si>
    <t>NOGI OKRĄGŁE Z DOKRĘTKAMI (4SZT.)</t>
  </si>
  <si>
    <t>8/80/808A-p.49.2</t>
  </si>
  <si>
    <t>8/80/808A-p.49.3</t>
  </si>
  <si>
    <t>8/80/808A-p.49.4</t>
  </si>
  <si>
    <t>8/80/808A-p.49.5</t>
  </si>
  <si>
    <t>8/80/808A-p.50.1</t>
  </si>
  <si>
    <t>8/80/808A-p.50.2</t>
  </si>
  <si>
    <t>8/80/808A-p.50.5</t>
  </si>
  <si>
    <t>8/80/808A-p.51.1</t>
  </si>
  <si>
    <t>NÓŻKI DO REGAŁÓW</t>
  </si>
  <si>
    <t>8/80/808A-p.51.2</t>
  </si>
  <si>
    <t>8/80/808A-p.51.3</t>
  </si>
  <si>
    <t>8/80/808A-p.51.4</t>
  </si>
  <si>
    <t>8/80/808A-p.51.5</t>
  </si>
  <si>
    <t>8/80/808A-p.52.1</t>
  </si>
  <si>
    <t>POJEMNIK DO SZAFEK PREMIUM</t>
  </si>
  <si>
    <t>8/80/808A-p.52.2</t>
  </si>
  <si>
    <t>8/80/808A-p.52.3</t>
  </si>
  <si>
    <t>8/80/808A-p.52.4</t>
  </si>
  <si>
    <t>8/80/808A-p.52.5</t>
  </si>
  <si>
    <t>8/80/808A-p.52.6</t>
  </si>
  <si>
    <t>8/80/808A-p.52.7</t>
  </si>
  <si>
    <t>8/80/808A-p.52.8</t>
  </si>
  <si>
    <t>8/80/808A-p.52.9</t>
  </si>
  <si>
    <t>8/80/808A-p.52.10</t>
  </si>
  <si>
    <t>8/80/808A-p.52.11</t>
  </si>
  <si>
    <t>8/80/808A-p.52.12</t>
  </si>
  <si>
    <t>8/80/808A-p.53</t>
  </si>
  <si>
    <t>POJEMNIK GŁĘBOKI - ZIELONY</t>
  </si>
  <si>
    <t>8/80/808A-p.54</t>
  </si>
  <si>
    <t>POJEMNIK GŁĘBOKI - NIEBIESKI</t>
  </si>
  <si>
    <t>8/80/808A-p.55</t>
  </si>
  <si>
    <t>POJEMNIK GŁĘBOKI - ŻÓŁTY</t>
  </si>
  <si>
    <t>8/80/808A-p.56</t>
  </si>
  <si>
    <t>POJEMNIK JUMBO - CZERWONY</t>
  </si>
  <si>
    <t>8/80/808A-p.57</t>
  </si>
  <si>
    <t>POJEMNIK JUMBO - NIEBIESKI</t>
  </si>
  <si>
    <t>8/80/808A-p.58</t>
  </si>
  <si>
    <t>POJEMNIK JUMBO - ZIELONY</t>
  </si>
  <si>
    <t>8/80/808A-p.59.1</t>
  </si>
  <si>
    <t>POJEMNIK PŁYTKI - CZERWONY</t>
  </si>
  <si>
    <t>8/80/808A-p.59.2</t>
  </si>
  <si>
    <t>8/80/808A-p.60</t>
  </si>
  <si>
    <t>POJEMNIK PŁYTKI - NIEBIESKI</t>
  </si>
  <si>
    <t>8/80/808A-p.61</t>
  </si>
  <si>
    <t>POJEMNIK PŁYTKI - ZIELONY</t>
  </si>
  <si>
    <t>8/80/808A-p.62.1</t>
  </si>
  <si>
    <t>POJEMNIK PŁYTKI - ŻÓŁTY</t>
  </si>
  <si>
    <t>8/80/808A-p.62.2</t>
  </si>
  <si>
    <t>8/80/808A-p.63</t>
  </si>
  <si>
    <t>PRZESUWANKA - PTAK</t>
  </si>
  <si>
    <t>8/80/808A-p.64</t>
  </si>
  <si>
    <t>REGAŁ</t>
  </si>
  <si>
    <t>8/80/808A-p.65</t>
  </si>
  <si>
    <t>REGAŁ NAROŻNY</t>
  </si>
  <si>
    <t>8/80/808A-p.66</t>
  </si>
  <si>
    <t>REGAŁ NAROŻNY ŚREDNI KLON</t>
  </si>
  <si>
    <t>8/80/808A-p.67</t>
  </si>
  <si>
    <t>REGAŁ NISKI Z PÓŁKĄ</t>
  </si>
  <si>
    <t>8/80/808A-p.68.1</t>
  </si>
  <si>
    <t>REGAŁ NISKI Z PÓŁKĄ I PRZEGRODAMI</t>
  </si>
  <si>
    <t>8/80/808A-p.68.2</t>
  </si>
  <si>
    <t>8/80/808A-p.69</t>
  </si>
  <si>
    <t>REGAŁ ŚREDNI Z 2 PÓŁKAMI I PRZEGRODAMI</t>
  </si>
  <si>
    <t>8/80/808A-p.70.1</t>
  </si>
  <si>
    <t>REGAŁ WYSOKI KLON</t>
  </si>
  <si>
    <t>8/80/808A-p.70.2</t>
  </si>
  <si>
    <t>8/80/808A-p.70.3</t>
  </si>
  <si>
    <t>8/80/808A-p.70.4</t>
  </si>
  <si>
    <t>8/80/808A-p.70.5</t>
  </si>
  <si>
    <t>8/80/808A-p.71</t>
  </si>
  <si>
    <t>REGAŁ WYSOKI Z 3 PÓŁKAMI</t>
  </si>
  <si>
    <t>8/80/808A-p.72</t>
  </si>
  <si>
    <t>SANLANDIA KOMODA Z 6 SZUFLADAMI - KLON</t>
  </si>
  <si>
    <t>8/80/808A-p.73</t>
  </si>
  <si>
    <t>SANLANDIA KOMODA Z 2 SCHOWKAMI I PRZEGRODAMI  - KLON</t>
  </si>
  <si>
    <t>8/80/808A-p.74</t>
  </si>
  <si>
    <t>SANLANDIA REGAŁ Z PÓŁKAMI I SZUFLADAMI  - KLON</t>
  </si>
  <si>
    <t>8/80/808A-p.75</t>
  </si>
  <si>
    <t>SANLANDIA SZAFKA Z PÓŁKĄ I SZUFLADĄ NA KÓŁKACH - KLON</t>
  </si>
  <si>
    <t>8/80/808A-p.76</t>
  </si>
  <si>
    <t>SANLANDIA/MUNLANDIA REGAŁ NA POJEMNIKI PLASTIKOWE - KLON</t>
  </si>
  <si>
    <t>8/80/808A-p.77</t>
  </si>
  <si>
    <t>STOLIK KOMPUTEROWY</t>
  </si>
  <si>
    <t>SALA NR 2/04</t>
  </si>
  <si>
    <t>8/80/808A-p.78</t>
  </si>
  <si>
    <t>SZAFA 4 DRZWIOWA</t>
  </si>
  <si>
    <t>8/80/808A-p.79</t>
  </si>
  <si>
    <t>SZAFA AKT/UBRANIOWA</t>
  </si>
  <si>
    <t>8/80/808A-p.80.1</t>
  </si>
  <si>
    <t>SZAFA NA POŚCIEL Z PRZESUWANYMI DRZWIAMI</t>
  </si>
  <si>
    <t>8/80/808A-p.80.2</t>
  </si>
  <si>
    <t>8/80/808A-p.81.1</t>
  </si>
  <si>
    <t>SZAFA ŚREDNIA - KLON</t>
  </si>
  <si>
    <t>8/80/808A-p.81.2</t>
  </si>
  <si>
    <t>8/80/808A-p.82.1</t>
  </si>
  <si>
    <t>SZAFA UBRANIOWA</t>
  </si>
  <si>
    <t>SALA NR 1/04</t>
  </si>
  <si>
    <t>8/80/808A-p.82.2</t>
  </si>
  <si>
    <t>8/80/808A-p.83.1</t>
  </si>
  <si>
    <t>SZAFA UBRANIOWA - KLON</t>
  </si>
  <si>
    <t>SALA NR 2/18</t>
  </si>
  <si>
    <t>8/80/808A-p.83.2</t>
  </si>
  <si>
    <t>8/80/808A-p.84</t>
  </si>
  <si>
    <t>SZAFA WYSOKA PREMIUM MAX ŻÓŁTA</t>
  </si>
  <si>
    <t>8/80/808A-p.85</t>
  </si>
  <si>
    <t>SZAFA WYSOKA Z 10 SCHOWKAMI KLON</t>
  </si>
  <si>
    <t>8/80/808A-p.86.1</t>
  </si>
  <si>
    <t>SZAFA WYSOKA Z WITRYNĄ KLON</t>
  </si>
  <si>
    <t>8/80/808A-p.86.2</t>
  </si>
  <si>
    <t>8/80/808A-p.86.3</t>
  </si>
  <si>
    <t>8/80/808A-p.87</t>
  </si>
  <si>
    <t>SZAFA WYSOKA Z WITRYNĄ W RAMIE ALUMINIOWEJ KLON</t>
  </si>
  <si>
    <t>8/80/808A-p.88</t>
  </si>
  <si>
    <t>SZAFA/REGAŁ</t>
  </si>
  <si>
    <t>8/80/808A-p.89</t>
  </si>
  <si>
    <t>SZAFA/WITRYNA</t>
  </si>
  <si>
    <t>8/80/808A-p.90</t>
  </si>
  <si>
    <t>SZAFKA JEŻ</t>
  </si>
  <si>
    <t>8/80/808A-p.91</t>
  </si>
  <si>
    <t>SZAFKA NAROŻNA PREMIUM ŻÓŁTA</t>
  </si>
  <si>
    <t>8/80/808A-p.92</t>
  </si>
  <si>
    <t>SZAFKA PREMIUM TRIO NA POJEMNIKI</t>
  </si>
  <si>
    <t>8/80/808A-p.93</t>
  </si>
  <si>
    <t>SZAFKA PREMIUM Z PRZESUWANYMI DRZWIAMI ŻÓŁTA</t>
  </si>
  <si>
    <t>8/80/808A-p.94</t>
  </si>
  <si>
    <t>SZAFKA UNIWERSALNA PREMIUM ZIELONA</t>
  </si>
  <si>
    <t>8/80/808A-p.95</t>
  </si>
  <si>
    <t>SZAFKA Z PÓŁKAMI PREMIUM DUO</t>
  </si>
  <si>
    <t>8/80/808A-p.96</t>
  </si>
  <si>
    <t>SZAFKA Z SZUFLADAMI PREMIUM DUO ŻÓŁTA</t>
  </si>
  <si>
    <t>8/80/808A-p.97</t>
  </si>
  <si>
    <t>SZUFLADA CZERWONA</t>
  </si>
  <si>
    <t>8/80/808A-p.98</t>
  </si>
  <si>
    <t>SZUFLADA POMARAŃCZOWA</t>
  </si>
  <si>
    <t>8/80/808A-p.99</t>
  </si>
  <si>
    <t>SZUFLADA ŻÓŁTA</t>
  </si>
  <si>
    <t>8/80/809A-p.100.1</t>
  </si>
  <si>
    <t>TABLICA SZKOLNA KORKOWA 1000x2000</t>
  </si>
  <si>
    <t>8/80/809A-p.100.2</t>
  </si>
  <si>
    <t>8/80/809A-p.100.3</t>
  </si>
  <si>
    <t>8/80/809A-p.100.4</t>
  </si>
  <si>
    <t>8/80/809A-p.101.1</t>
  </si>
  <si>
    <t>TABLICA SZKOLNA KORKOWA 600x1200</t>
  </si>
  <si>
    <t>8/80/809A-p.101.2</t>
  </si>
  <si>
    <t>8/80/809A-p.101.3</t>
  </si>
  <si>
    <t>8/80/809A-p.101.4</t>
  </si>
  <si>
    <t>8/80/809A-p.101.5</t>
  </si>
  <si>
    <t>8/80/809A-p.102.1</t>
  </si>
  <si>
    <t>TIPI KRZESŁO NR 6 - ALUMINIUM - BUK</t>
  </si>
  <si>
    <t>SALA NR 2/19</t>
  </si>
  <si>
    <t>8/80/809A-p.102.2</t>
  </si>
  <si>
    <t>8/80/809A-p.102.3</t>
  </si>
  <si>
    <t>8/80/809A-p.102.4</t>
  </si>
  <si>
    <t>8/80/809A-p.102.5</t>
  </si>
  <si>
    <t>8/80/809A-p.102.6</t>
  </si>
  <si>
    <t>8/80/809A-p.102.7</t>
  </si>
  <si>
    <t>8/80/809A-p.102.8</t>
  </si>
  <si>
    <t>8/80/809A-p.102.9</t>
  </si>
  <si>
    <t>8/80/809A-p.102.10</t>
  </si>
  <si>
    <t>8/80/809A-p.102.11</t>
  </si>
  <si>
    <t>8/80/809A-p.102.12</t>
  </si>
  <si>
    <t>8/80/809A-p.102.13</t>
  </si>
  <si>
    <t>8/80/809A-p.102.14</t>
  </si>
  <si>
    <t>8/80/809A-p.102.15</t>
  </si>
  <si>
    <t>8/80/809A-p.102.16</t>
  </si>
  <si>
    <t>8/80/809A-p.102.17</t>
  </si>
  <si>
    <t>8/80/809A-p.102.18</t>
  </si>
  <si>
    <t>8/80/809A-p.102.19</t>
  </si>
  <si>
    <t>8/80/809A-p.102.20</t>
  </si>
  <si>
    <t>8/80/809A-p.102.21</t>
  </si>
  <si>
    <t>8/80/809A-p.102.22</t>
  </si>
  <si>
    <t>8/80/809A-p.102.23</t>
  </si>
  <si>
    <t>8/80/809A-p.102.24</t>
  </si>
  <si>
    <t>8/80/809A-p.102.25</t>
  </si>
  <si>
    <t>8/80/809A-p.102.26</t>
  </si>
  <si>
    <t>8/80/809A-p.102.27</t>
  </si>
  <si>
    <t>8/80/809A-p.102.28</t>
  </si>
  <si>
    <t>8/80/809A-p.102.29</t>
  </si>
  <si>
    <t>8/80/809A-p.102.30</t>
  </si>
  <si>
    <t>8/80/809A-p.102.31</t>
  </si>
  <si>
    <t>8/80/809A-p.102.32</t>
  </si>
  <si>
    <t>8/80/809A-p.102.33</t>
  </si>
  <si>
    <t>8/80/809A-p.102.34</t>
  </si>
  <si>
    <t>8/80/809A-p.102.35</t>
  </si>
  <si>
    <t>8/80/809A-p.102.36</t>
  </si>
  <si>
    <t>8/80/809A-p.102.37</t>
  </si>
  <si>
    <t>8/80/809A-p.102.38</t>
  </si>
  <si>
    <t>8/80/809A-p.102.39</t>
  </si>
  <si>
    <t>8/80/809A-p.102.40</t>
  </si>
  <si>
    <t>8/80/809A-p.102.41</t>
  </si>
  <si>
    <t>8/80/809A-p.102.42</t>
  </si>
  <si>
    <t>8/80/809A-p.102.43</t>
  </si>
  <si>
    <t>8/80/809A-p.102.44</t>
  </si>
  <si>
    <t>8/80/809A-p.102.45</t>
  </si>
  <si>
    <t>8/80/809A-p.102.46</t>
  </si>
  <si>
    <t>8/80/809A-p.102.47</t>
  </si>
  <si>
    <t>8/80/809A-p.102.48</t>
  </si>
  <si>
    <t>8/80/809A-p.102.49</t>
  </si>
  <si>
    <t>8/80/809A-p.102.50</t>
  </si>
  <si>
    <t>8/80/809A-p.103</t>
  </si>
  <si>
    <t>WITRYNA ŚREDNIA W RAMIE ALUMINIOWEJ KLON</t>
  </si>
  <si>
    <t>0-11 5-57-578-0/1</t>
  </si>
  <si>
    <t>PATELNIA ELEKTRYCZNA EGAZ PE-1</t>
  </si>
  <si>
    <t>0-11 5-57-578-1/2</t>
  </si>
  <si>
    <t>ZMYWARKA "SILANOS"</t>
  </si>
  <si>
    <t>ZMYWALNIA</t>
  </si>
  <si>
    <t>0-11 5-57-578-3/4</t>
  </si>
  <si>
    <t>SZATKOWNICA DO WARZYW CL 50 550W 400V375</t>
  </si>
  <si>
    <t>0-11 0-3-032/1</t>
  </si>
  <si>
    <t>GRUNT POD BUDYNKIEM (GRUNT 3-574-11)</t>
  </si>
  <si>
    <t>PS6 • PRZEDSZKOLE SAMORZĄDOWE NR 6</t>
  </si>
  <si>
    <t>PS7 • PRZEDSZKOLE SAMORZĄDOWE NR 7</t>
  </si>
  <si>
    <t>1-10-107-1/1p.1</t>
  </si>
  <si>
    <t>0-03-032-1/0 p.1</t>
  </si>
  <si>
    <t>2-29-290-1/2 p.1</t>
  </si>
  <si>
    <t>2-29-291-1/2 p.1</t>
  </si>
  <si>
    <t>PLACE, DROGI</t>
  </si>
  <si>
    <t>5-50-578-2/5 p.2</t>
  </si>
  <si>
    <t>WIELOCZYNNOŚCIOWA MASZYNA DO MIELENIA MIĘSA KPL</t>
  </si>
  <si>
    <t>5-50-578-3/5 p.3</t>
  </si>
  <si>
    <t>PIEC KONWEKCYJNY ARIANNA DYNAMIC 3KW 4-PÓŁKOWY Z PODSTAWĄ</t>
  </si>
  <si>
    <t>8-80-805-1/8 p.1</t>
  </si>
  <si>
    <t>8-80-805-2/8 p.2</t>
  </si>
  <si>
    <t>ZESTAW NR 9 (HUŚTAWKA I 2 BUJAKI)</t>
  </si>
  <si>
    <t>zestaw</t>
  </si>
  <si>
    <t>8-80-805-3/8 p.3</t>
  </si>
  <si>
    <t>ZESTAW BUJAKÓW (4 SZTUKI)</t>
  </si>
  <si>
    <t>8-80-805-4/8 p.4</t>
  </si>
  <si>
    <t>8-80-805-5/8 p.5</t>
  </si>
  <si>
    <t>ZESTAW AUT NR 19</t>
  </si>
  <si>
    <t>5-50-578-4/5 p.4</t>
  </si>
  <si>
    <t>PATELNIA ELEKTRYCZNA EGAZ</t>
  </si>
  <si>
    <t>2/29/290-p.1</t>
  </si>
  <si>
    <t>NAWIERZCHNIA BEZPIECZNA</t>
  </si>
  <si>
    <t>metry kwadratowe</t>
  </si>
  <si>
    <t>ŚDS • ŚRODOWISKOWY DOM SAMOPOMOCY</t>
  </si>
  <si>
    <t>ŚDS 8-808-23-2</t>
  </si>
  <si>
    <t>ZMYWARKA DO SZKŁA</t>
  </si>
  <si>
    <t>ŚDS 6-629-7-9</t>
  </si>
  <si>
    <t>PROJEKTOR HP</t>
  </si>
  <si>
    <t>ŚŚ1 • ŚWIETLICA ŚRODOWISKOWA UL. SŁOWACKIEGO 15</t>
  </si>
  <si>
    <t>ŚŚ.011.8.80.808-1</t>
  </si>
  <si>
    <t>APARAT FOTOGRAFICZNY OLYMPUS</t>
  </si>
  <si>
    <t>CUW • CENTRUM USŁUG WSPÓLNYCH</t>
  </si>
  <si>
    <t>011-4.49.491-1</t>
  </si>
  <si>
    <t>TELEFAX CANON + KOPIARKA KYOCERA</t>
  </si>
  <si>
    <t>011-4.49.491-4</t>
  </si>
  <si>
    <t>ZESTAW KOMPUTEROWY DELL VOSTRO 3268 SFF</t>
  </si>
  <si>
    <t>011-4.49.491-5</t>
  </si>
  <si>
    <t>SERWER SIECIOWY DELL</t>
  </si>
  <si>
    <t>Pozostałe wyposażenie</t>
  </si>
  <si>
    <t>Środki obrotowe</t>
  </si>
  <si>
    <t>Wartości pieniężne</t>
  </si>
  <si>
    <t>Zbiory biblioteczne</t>
  </si>
  <si>
    <t>Sprzęt elektroniczny</t>
  </si>
  <si>
    <t>Nazwa sprzętu</t>
  </si>
  <si>
    <t>Rok produkcji</t>
  </si>
  <si>
    <t>Nr inwentarzowy/ seryjny</t>
  </si>
  <si>
    <t>Wartość</t>
  </si>
  <si>
    <t>w tym stacjonarny</t>
  </si>
  <si>
    <t>w tym przenośny</t>
  </si>
  <si>
    <t xml:space="preserve">ZESTAW KOMPUTEROWY </t>
  </si>
  <si>
    <t>S</t>
  </si>
  <si>
    <t>SP2/2/II/43</t>
  </si>
  <si>
    <t>KOPIARKA CANON IR 2420</t>
  </si>
  <si>
    <t>SP2/2/II/47</t>
  </si>
  <si>
    <t>KOMPUTER</t>
  </si>
  <si>
    <t>SP2/2/II/48</t>
  </si>
  <si>
    <t>ZESTAW KOMPUTEROWY LOGIC AC13</t>
  </si>
  <si>
    <t>SP2/2/II/49</t>
  </si>
  <si>
    <t>TABLICA INTERAKTYWANA QOMO</t>
  </si>
  <si>
    <t>SP2/2/II/54</t>
  </si>
  <si>
    <t>PROJEKTOR VIVITEK</t>
  </si>
  <si>
    <t>SP2/II/55</t>
  </si>
  <si>
    <t>NOTEBOOK TOSHIBA</t>
  </si>
  <si>
    <t>SP2/II/56</t>
  </si>
  <si>
    <t>WIZUALIZER DM170</t>
  </si>
  <si>
    <t>SP2/2/II/57</t>
  </si>
  <si>
    <t>KOPIARKA CANON IR 2520</t>
  </si>
  <si>
    <t>SP2/2/II/58</t>
  </si>
  <si>
    <t xml:space="preserve">ZESTAW MULTIMEDIALNY </t>
  </si>
  <si>
    <t>SP2/2/II/60</t>
  </si>
  <si>
    <t>ZESTAW KOPUTEROWY 2 SZTUKI</t>
  </si>
  <si>
    <t>SP2/2/II/61</t>
  </si>
  <si>
    <t>TABLICA INTERAKTYWANA MY BOARD 'S</t>
  </si>
  <si>
    <t>SP2/2/II/62</t>
  </si>
  <si>
    <t>PROJEKTOR EPSON</t>
  </si>
  <si>
    <t>SP2/2/II/63</t>
  </si>
  <si>
    <t>SP2/2/II/64</t>
  </si>
  <si>
    <t>SP2/2/II/66</t>
  </si>
  <si>
    <t>WIZUALIZER LUMENS DC170</t>
  </si>
  <si>
    <t>SP2/2/II/67</t>
  </si>
  <si>
    <t>APARAT NIKON D3300</t>
  </si>
  <si>
    <t>SP2/2/II/68</t>
  </si>
  <si>
    <t>NOTEBOOK HP 250 G5</t>
  </si>
  <si>
    <t>SP2/2/II/69</t>
  </si>
  <si>
    <t xml:space="preserve">NOTEBOOK HP 250 G5                  </t>
  </si>
  <si>
    <t>SP2/2/II/70</t>
  </si>
  <si>
    <t xml:space="preserve">NOTEBOOK HP 250 G5               </t>
  </si>
  <si>
    <t>TABLICA INTERAKTYWANA ID BOARD 86 PL</t>
  </si>
  <si>
    <t>SP2/2/II/71</t>
  </si>
  <si>
    <t>PROJEKTOR NEC ULTRA SHORT</t>
  </si>
  <si>
    <t>SP2/2/II/72</t>
  </si>
  <si>
    <t>MONITOR INTERAKTYWNY ID BOARD 55"</t>
  </si>
  <si>
    <t>SP2/2/II/73</t>
  </si>
  <si>
    <t>DRUKARKA KYOCERA ECOSYS</t>
  </si>
  <si>
    <t>SP2/2/II/74</t>
  </si>
  <si>
    <t>LAPTOP DELL LATIUDE E5430 i5 - 3320  SZTUK 6</t>
  </si>
  <si>
    <t>SP2/2/II/77</t>
  </si>
  <si>
    <t>komputer</t>
  </si>
  <si>
    <t>SP2/2/II/79</t>
  </si>
  <si>
    <t>SP2/2/II/80</t>
  </si>
  <si>
    <t>serwer</t>
  </si>
  <si>
    <t>SP2/2/II/81</t>
  </si>
  <si>
    <t>projektor</t>
  </si>
  <si>
    <t>SP2/2/II/82</t>
  </si>
  <si>
    <t>space grey laptop</t>
  </si>
  <si>
    <t>SP2/2/II/83</t>
  </si>
  <si>
    <t>SP2/2/II/84</t>
  </si>
  <si>
    <t>PROJEKTOR OPTOMA X305ST</t>
  </si>
  <si>
    <t>SP2/013/1/2019</t>
  </si>
  <si>
    <t>SP2/013/2/2019</t>
  </si>
  <si>
    <t>TABLICA INTERAKTYWNAIDBOARD86"BPPL</t>
  </si>
  <si>
    <t>SP2/013/3/2019</t>
  </si>
  <si>
    <t>ZMYWARKO-WYPARZARKA ASBER Z PODSTAWĄ</t>
  </si>
  <si>
    <t>SP2/013/4/2019</t>
  </si>
  <si>
    <t>PROJEKTOR OPTOMA DX318E</t>
  </si>
  <si>
    <t>SP2/013/5/2019</t>
  </si>
  <si>
    <t>PROJEKTOR OPTOMA X308STe</t>
  </si>
  <si>
    <t>SP2/013/6/2019</t>
  </si>
  <si>
    <t>LAPTOP ACER ASPIRE3i5/8GB/1000GBSSD/15,6/WIN10</t>
  </si>
  <si>
    <t>SP2/013/7/2019</t>
  </si>
  <si>
    <t>KOMPUTER AMDRYZEN2700X/16GB/240GBSSD/DVD-RW+ WIN10 PROFESSIONAL</t>
  </si>
  <si>
    <t>SP2/013/8/2019</t>
  </si>
  <si>
    <t>SP2/013/9/2019</t>
  </si>
  <si>
    <t>TABLICA MAGNETYCZNA MOBILNA120X120CMDWUSTRONNA</t>
  </si>
  <si>
    <t>SP2/013/10/2019</t>
  </si>
  <si>
    <t>LOGIGRAMM10025</t>
  </si>
  <si>
    <t>SP2/013/11/2019</t>
  </si>
  <si>
    <t>KORBO EDU CODE</t>
  </si>
  <si>
    <t>SP2/013/12/2019</t>
  </si>
  <si>
    <t>SONY PLAYSTATION 4 SLIM1TB</t>
  </si>
  <si>
    <t>SP2/013/14/2019</t>
  </si>
  <si>
    <t>Rodzaj ewidencji
[ST - środek trwały;
W - wyposażenie]</t>
  </si>
  <si>
    <t>Miejsce użytkowania sprzętu
[S - tylko w lokalizacji zgłoszonej do ubezpieczenia 
P - w lokalizacji zgłoszonej do ubezpieczenia i poza nią]</t>
  </si>
  <si>
    <t>Rok budowy</t>
  </si>
  <si>
    <t>Zestaw komputerowy</t>
  </si>
  <si>
    <t>Jednostka Komputerowa</t>
  </si>
  <si>
    <t>Monitor</t>
  </si>
  <si>
    <t>Radio z CD</t>
  </si>
  <si>
    <t>Radioodtwarzacz</t>
  </si>
  <si>
    <t>Drukarka HP</t>
  </si>
  <si>
    <t>Tablica Inervite</t>
  </si>
  <si>
    <t>Projektor BENQ</t>
  </si>
  <si>
    <t>Laptop ASUS</t>
  </si>
  <si>
    <t>Laptop</t>
  </si>
  <si>
    <t>Centrala IP PRIMA</t>
  </si>
  <si>
    <t>Odtwarzacz</t>
  </si>
  <si>
    <t>Odkurzacz</t>
  </si>
  <si>
    <t>Drukarka</t>
  </si>
  <si>
    <t>Lupa elekr. RUBY</t>
  </si>
  <si>
    <t>Klawiatura</t>
  </si>
  <si>
    <t>Projektor EPSON</t>
  </si>
  <si>
    <t>Radiomagnetofon</t>
  </si>
  <si>
    <t>Zmywarka</t>
  </si>
  <si>
    <t>Tablica interaktywna</t>
  </si>
  <si>
    <t>Projektor Epson</t>
  </si>
  <si>
    <t>Cyfrowy rejestrator</t>
  </si>
  <si>
    <t>Netobook</t>
  </si>
  <si>
    <t>Tablica multimedialna</t>
  </si>
  <si>
    <t>Bieżnia elektryczna</t>
  </si>
  <si>
    <t>Rower elektryczny</t>
  </si>
  <si>
    <t>Trenaier</t>
  </si>
  <si>
    <t>Projektor</t>
  </si>
  <si>
    <t>Drukarka - Brother</t>
  </si>
  <si>
    <t>Podłoga interaktywna</t>
  </si>
  <si>
    <t>Notebook</t>
  </si>
  <si>
    <t>Wizualizer</t>
  </si>
  <si>
    <t>Urządzenie wielofunkcyjne</t>
  </si>
  <si>
    <t>Monitor interatywny</t>
  </si>
  <si>
    <t>Aparat cyfrowy</t>
  </si>
  <si>
    <t>Drukarka 3D</t>
  </si>
  <si>
    <t>417</t>
  </si>
  <si>
    <t>418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</si>
  <si>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</si>
  <si>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</si>
  <si>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</si>
  <si>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</si>
  <si>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</si>
  <si>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</si>
  <si>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</si>
  <si>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</si>
  <si>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</si>
  <si>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</si>
  <si>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523</t>
  </si>
  <si>
    <t>524</t>
  </si>
  <si>
    <t>526</t>
  </si>
  <si>
    <t>551</t>
  </si>
  <si>
    <t>598</t>
  </si>
  <si>
    <t>599</t>
  </si>
  <si>
    <t>600</t>
  </si>
  <si>
    <t>603</t>
  </si>
  <si>
    <t>604</t>
  </si>
  <si>
    <t>608</t>
  </si>
  <si>
    <t>631</t>
  </si>
  <si>
    <t xml:space="preserve">2A/10 </t>
  </si>
  <si>
    <t>635</t>
  </si>
  <si>
    <t>636</t>
  </si>
  <si>
    <t>637</t>
  </si>
  <si>
    <t>643</t>
  </si>
  <si>
    <t>644</t>
  </si>
  <si>
    <t>645</t>
  </si>
  <si>
    <t>646</t>
  </si>
  <si>
    <t>647</t>
  </si>
  <si>
    <t>648</t>
  </si>
  <si>
    <t>660</t>
  </si>
  <si>
    <t>661</t>
  </si>
  <si>
    <t>662</t>
  </si>
  <si>
    <t>675</t>
  </si>
  <si>
    <t>677</t>
  </si>
  <si>
    <t>758</t>
  </si>
  <si>
    <t>759</t>
  </si>
  <si>
    <t>760</t>
  </si>
  <si>
    <t>761</t>
  </si>
  <si>
    <t>764</t>
  </si>
  <si>
    <t>769</t>
  </si>
  <si>
    <t>793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</si>
  <si>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</si>
  <si>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</si>
  <si>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</si>
  <si>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</si>
  <si>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</si>
  <si>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</si>
  <si>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</si>
  <si>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</si>
  <si>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</si>
  <si>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</si>
  <si>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</si>
  <si>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</si>
  <si>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</si>
  <si>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</si>
  <si>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</si>
  <si>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</si>
  <si>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</si>
  <si>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</si>
  <si>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</si>
  <si>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</si>
  <si>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</si>
  <si>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</si>
  <si>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</si>
  <si>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</si>
  <si>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</si>
  <si>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</si>
  <si>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</si>
  <si>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</si>
  <si>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</si>
  <si>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</si>
  <si>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</si>
  <si>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</si>
  <si>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</si>
  <si>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</si>
  <si>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</si>
  <si>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</si>
  <si>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</si>
  <si>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</si>
  <si>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</si>
  <si>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</si>
  <si>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</si>
  <si>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</si>
  <si>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</si>
  <si>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r>
      <t>Powierzchnia użytkowa
[m</t>
    </r>
    <r>
      <rPr>
        <b/>
        <vertAlign val="superscript"/>
        <sz val="8"/>
        <rFont val="Arial"/>
        <family val="2"/>
        <charset val="238"/>
      </rPr>
      <t>2</t>
    </r>
    <r>
      <rPr>
        <b/>
        <sz val="8"/>
        <rFont val="Arial"/>
        <family val="2"/>
        <charset val="238"/>
      </rPr>
      <t>]</t>
    </r>
  </si>
  <si>
    <t>Laptop X555i5 4GB 1TB 128GB SSD  W10 ASK 1075466 (Asus)</t>
  </si>
  <si>
    <t>Sony PS4 500 GB</t>
  </si>
  <si>
    <t>Microsoft XBOX 360 4 GB Kinect + 3 gry</t>
  </si>
  <si>
    <t>Laptop V3560 RED 15,6" Wled HD</t>
  </si>
  <si>
    <t>Laptop E5430 14,0' Wled -HD</t>
  </si>
  <si>
    <t>Laptop E5430 14,0' Wled -HD AG i5</t>
  </si>
  <si>
    <t>Tablica interaktywna IQ Board IR Pro</t>
  </si>
  <si>
    <t>Wizualizer Lumens DC 120</t>
  </si>
  <si>
    <t>Laptop V 2520 15,6' i 3-312 DM 4GB</t>
  </si>
  <si>
    <t>Tablica Interaktywna My Borad84"</t>
  </si>
  <si>
    <t>Wizualizer My Board DOC-500AF</t>
  </si>
  <si>
    <t>Prijektor BenQ MS616ST</t>
  </si>
  <si>
    <t>Laptop V252115,6' 21272GB</t>
  </si>
  <si>
    <t>Projektor BenQ MX 661, DLP , XGA</t>
  </si>
  <si>
    <t>Laptop V3460 i 5-3230M/4gb/500</t>
  </si>
  <si>
    <t>Tablica Inetraktywna MY Board 84D50</t>
  </si>
  <si>
    <t>Wizualizer My Board DOC- 500 AF</t>
  </si>
  <si>
    <t>Laptop V 252115,5' 2127V 2 gb</t>
  </si>
  <si>
    <t>Laptop Inspirion 5748 17,3" HD</t>
  </si>
  <si>
    <t>Laptop Dell Inspirion 3542</t>
  </si>
  <si>
    <t>Tablica Interaktywna MY Board 84'DTO i 78</t>
  </si>
  <si>
    <t>Projektor BenQ MX 806,ST</t>
  </si>
  <si>
    <t>Priejktor Epson EB-520</t>
  </si>
  <si>
    <t>Laptop Lenovo B71-80 i 36100u/4GB</t>
  </si>
  <si>
    <t>Laptop lenowo B71-80 i 5 6200/4GB</t>
  </si>
  <si>
    <t>Kamera Panasonic HX-WA3</t>
  </si>
  <si>
    <t>Aparat Panasonic DMC- FZ200EP-K</t>
  </si>
  <si>
    <t>Cyfrowy rejestrator HD-TVI 16 kom.</t>
  </si>
  <si>
    <t>UW Brothet DCP-J105 WiFi</t>
  </si>
  <si>
    <t xml:space="preserve">Centrala IP PRIMA MINI  2 LM, 6LW </t>
  </si>
  <si>
    <t>Ekspres Delonghi ECAM 21</t>
  </si>
  <si>
    <t>Lodówka BEKO TSE 1262 X</t>
  </si>
  <si>
    <t>Młot GBH 2600 72W/27J</t>
  </si>
  <si>
    <t>Obieraczka do ziemniaków</t>
  </si>
  <si>
    <t>Szorowarka BR 40/10</t>
  </si>
  <si>
    <t>Klimatyzator York</t>
  </si>
  <si>
    <t xml:space="preserve">Zmywarka gastronomiczna </t>
  </si>
  <si>
    <t>Drukarka Kyocera FS-C5250DN</t>
  </si>
  <si>
    <t>Pralka Beko WKB 51022PLPTY</t>
  </si>
  <si>
    <t xml:space="preserve">Robot wielofunkcyjny </t>
  </si>
  <si>
    <t>Tablica multimedialna z akcesoriami</t>
  </si>
  <si>
    <t>Aparat fotograficzny z kartą pamięci</t>
  </si>
  <si>
    <t>Mikroskop Genetoc PRO Bino z kamerą</t>
  </si>
  <si>
    <t>Prijektor Optima DX 349</t>
  </si>
  <si>
    <t>Laptop Lenovo 110-115IBR 15,6</t>
  </si>
  <si>
    <t>Ekran ścienny NOBO 240x181,3</t>
  </si>
  <si>
    <t>Notebook HP 250G-5+ mysz + torba</t>
  </si>
  <si>
    <t>Robot mBot V1.1 - niebieski komplet</t>
  </si>
  <si>
    <t>Laptop  HP 250 G5 15,6 N3710/ 4GB</t>
  </si>
  <si>
    <t>Drukarka UW Brother DCP-J105 WiFI</t>
  </si>
  <si>
    <t>Tablet Samsung Galaxy Tab</t>
  </si>
  <si>
    <t>Drukarka UBOT 3D St</t>
  </si>
  <si>
    <t>Zmywarka Abser Easy 500HPDD</t>
  </si>
  <si>
    <t>Interaktywny monitor Avtek 55</t>
  </si>
  <si>
    <t>Głośnik Lark Sandbar 2.0</t>
  </si>
  <si>
    <t>Laptop ACER N4200/4GB/SSd</t>
  </si>
  <si>
    <t>Dysk przenośny ADATA</t>
  </si>
  <si>
    <t xml:space="preserve">Dysk HDD MAXTOR </t>
  </si>
  <si>
    <t>Laptop DELL Inspirion 5770</t>
  </si>
  <si>
    <t>Komputer Lenovo Idea Centre AMD</t>
  </si>
  <si>
    <t>Drukarka UW Brother DCP-j W-FI</t>
  </si>
  <si>
    <t>Kamera HD-TV</t>
  </si>
  <si>
    <t>Ekspres ciśnieniowy Delonghi</t>
  </si>
  <si>
    <t>Niszczarka Flover</t>
  </si>
  <si>
    <t>Maszynka do mięsa ZELMER</t>
  </si>
  <si>
    <t>P</t>
  </si>
  <si>
    <t>SP4.II.99.31.013</t>
  </si>
  <si>
    <t>SP4.II.133.242.013</t>
  </si>
  <si>
    <t>SP4.II.133.243.013</t>
  </si>
  <si>
    <t>SP4.II.165.149.013</t>
  </si>
  <si>
    <t>SP4.II/167/150/013</t>
  </si>
  <si>
    <t>SP4.II/165/151/013</t>
  </si>
  <si>
    <t>SP4.II/165/152/013</t>
  </si>
  <si>
    <t>SP4.II/167/153/013</t>
  </si>
  <si>
    <t>SP4.II.167.155.013</t>
  </si>
  <si>
    <t>SP4.II.167.156.013</t>
  </si>
  <si>
    <t>SP4.II.167.157.013</t>
  </si>
  <si>
    <t>SP4.II/167.158.013</t>
  </si>
  <si>
    <t>SP4.II.167.159.013</t>
  </si>
  <si>
    <t>SP4.II.167.160.013</t>
  </si>
  <si>
    <t>SP4.II.167.161.013</t>
  </si>
  <si>
    <t>SP4.II.167.162.013</t>
  </si>
  <si>
    <t>SP4.II.167.163.013</t>
  </si>
  <si>
    <t>SP4.II.167.164.013</t>
  </si>
  <si>
    <t>SP4.II.167.165.013</t>
  </si>
  <si>
    <t>SP4.II.167.166.013</t>
  </si>
  <si>
    <t>SP4.II.167.167.013</t>
  </si>
  <si>
    <t>SP4.II.167.168.013</t>
  </si>
  <si>
    <t>SP4.II.167.169.013</t>
  </si>
  <si>
    <t>SP4.II.167.170.013</t>
  </si>
  <si>
    <t>SP4.II.167.171.013</t>
  </si>
  <si>
    <t>SP4.I.43.60.013</t>
  </si>
  <si>
    <t>SP4.I/43.67/013</t>
  </si>
  <si>
    <t>SP4.I.51.38.013</t>
  </si>
  <si>
    <t>SP.I.51.39.013</t>
  </si>
  <si>
    <t>SP4.I.51.40.013</t>
  </si>
  <si>
    <t>SP4.I.51.41.013</t>
  </si>
  <si>
    <t>SP4.I.51.42.013</t>
  </si>
  <si>
    <t>SP4.I.51.43.013</t>
  </si>
  <si>
    <t>SP4.I.101.30.013</t>
  </si>
  <si>
    <t>SP4.III.3.43.011</t>
  </si>
  <si>
    <t>SP4.III.3.45.011</t>
  </si>
  <si>
    <t>SP4.III.3.46.013</t>
  </si>
  <si>
    <t>SP4.III.3.47.011</t>
  </si>
  <si>
    <t>SP4/I/45/68</t>
  </si>
  <si>
    <t>SP4/I/51/44</t>
  </si>
  <si>
    <t>SP4/III/3/48</t>
  </si>
  <si>
    <t>SP4/II/169/187</t>
  </si>
  <si>
    <t>SP4/II/85/105</t>
  </si>
  <si>
    <t>SP4/II/85/108</t>
  </si>
  <si>
    <t>SP4/II/167/172</t>
  </si>
  <si>
    <t>SP4/II/169/173</t>
  </si>
  <si>
    <t>SP4/II/169/174</t>
  </si>
  <si>
    <t>SP4/II/169/175</t>
  </si>
  <si>
    <t>SP4/II/177/15</t>
  </si>
  <si>
    <t>SP4/II/169/176</t>
  </si>
  <si>
    <t>SP4/II/169/177</t>
  </si>
  <si>
    <t>SP4/II/169/178</t>
  </si>
  <si>
    <t>SP4/III/3/50</t>
  </si>
  <si>
    <t>SP4/III/3/51</t>
  </si>
  <si>
    <t>SP4/II/169/179</t>
  </si>
  <si>
    <t>SP4/II/169/180</t>
  </si>
  <si>
    <t>SP4/II/169/181</t>
  </si>
  <si>
    <t>SP4/II/169/182</t>
  </si>
  <si>
    <t>SP4/II/169/183</t>
  </si>
  <si>
    <t>SP4/II/169/186</t>
  </si>
  <si>
    <t>SP4/II/169/188</t>
  </si>
  <si>
    <t>SP4/II/169/189</t>
  </si>
  <si>
    <t>SP4/I/51/45</t>
  </si>
  <si>
    <t>SP4/I/51/46</t>
  </si>
  <si>
    <t>SP4/I/63/45</t>
  </si>
  <si>
    <t>SP4/I/81/41</t>
  </si>
  <si>
    <t>Tablica interaktywna IDBOARD</t>
  </si>
  <si>
    <t>Projektor BENQ MX-806 ST</t>
  </si>
  <si>
    <t>NOTEBOOK LENOVO G50-30 15,6’</t>
  </si>
  <si>
    <t>Tablica INTERWRITE DUALBOARD1279</t>
  </si>
  <si>
    <t>Projektor SONY VPL-SX125</t>
  </si>
  <si>
    <t>NOTEBOOK LENOVO IDEAPAD</t>
  </si>
  <si>
    <t>Laptop DELL</t>
  </si>
  <si>
    <t>Notebook ASUS X553MA-SX8806</t>
  </si>
  <si>
    <t>NOTEBOOK LENOVO</t>
  </si>
  <si>
    <t>Drukarka HPLJ P1102</t>
  </si>
  <si>
    <t xml:space="preserve">Zestaw Komputerowy PC </t>
  </si>
  <si>
    <t>Monitor BenqGW2255</t>
  </si>
  <si>
    <t xml:space="preserve">Zestaw Komputerowy  </t>
  </si>
  <si>
    <t>Drukarka HP  1102</t>
  </si>
  <si>
    <t>Projektor BENQ MX-880 UST</t>
  </si>
  <si>
    <t>Laptop TOSHIBA 15,6'  4 szt</t>
  </si>
  <si>
    <t>Urządzenie wielofunkcyjne HP</t>
  </si>
  <si>
    <t>Tablica interaktywna IDBOAD</t>
  </si>
  <si>
    <t>Wizualizer LUMENS DC 125</t>
  </si>
  <si>
    <t xml:space="preserve">Urzadzenie wielofunk. Samsung </t>
  </si>
  <si>
    <t>Laptop  LENOVO Ideopad</t>
  </si>
  <si>
    <t>UW  Brother – I100</t>
  </si>
  <si>
    <t>Klimatyzator</t>
  </si>
  <si>
    <t>Zestaw komputerowy 3 szt</t>
  </si>
  <si>
    <t>Urzadzenie wielofunk.Brother</t>
  </si>
  <si>
    <t>Lenowo Laptop</t>
  </si>
  <si>
    <t>Cyfrowy rejestrator 16 kanał.</t>
  </si>
  <si>
    <t>Schodołaz LG 2030</t>
  </si>
  <si>
    <t>Urządzenie wielofunkcyjne H2040</t>
  </si>
  <si>
    <t>Czytnik kodów kreskowych OPR 3201Z-BLK-USB-STD</t>
  </si>
  <si>
    <t>Czytnik kodów kreskowych Symbol LI4278-TRBU z zasilaczem</t>
  </si>
  <si>
    <t xml:space="preserve">Chłodziarka podblatowa </t>
  </si>
  <si>
    <t>Młotowiertarka SDS+900W</t>
  </si>
  <si>
    <t>Przenośny zestaw nagłosnieniowy. PORT.15 UHF -BT</t>
  </si>
  <si>
    <t>Mikrofon. zes. Bezprzewodowy . PRODIPE</t>
  </si>
  <si>
    <t>Laptop Dell Latitude E 5520 i5-241 0M 4GBW10  + Dysk SSD ( 2 sztuki)</t>
  </si>
  <si>
    <t xml:space="preserve">Candy CS4 1262D3- Pralka </t>
  </si>
  <si>
    <t xml:space="preserve">Laptop Dell Latitude E 5520 i5-241 0M 4GBW10  + Dysk SSD </t>
  </si>
  <si>
    <t>UW Brather DCP-J105 WiFI</t>
  </si>
  <si>
    <t>Koputer DELL Optiplex 7010 470/8GB/ 250GB/Win10 HP</t>
  </si>
  <si>
    <t>Projektor EPSON EB-530 (2 sztuki)</t>
  </si>
  <si>
    <t>Projetor InFocus IN114xV</t>
  </si>
  <si>
    <t>Mikrofon. zes. Bezprzewodowy .DNA VM DUAL VOCAL SET</t>
  </si>
  <si>
    <t>Dz.III.k-to 10/E /47 Matematyka</t>
  </si>
  <si>
    <t>Dz.III.k-to 10/E /48 Matematyka</t>
  </si>
  <si>
    <t>Dz.III.k-to 10/E /49 Matematyka</t>
  </si>
  <si>
    <t xml:space="preserve">DZ.III.k-to 10/L/38/POLSKI </t>
  </si>
  <si>
    <t xml:space="preserve">DZ.III.k-to 10/L/39/POLSKI </t>
  </si>
  <si>
    <t xml:space="preserve">DZ.III.k-to 10/L/40/POLSKI </t>
  </si>
  <si>
    <t>Dz.III.k-to 10/L/41 Polski</t>
  </si>
  <si>
    <t>Dz.III.k-to 10/L/42 Polski</t>
  </si>
  <si>
    <t>Dz.III.k-to 10/L/9/MUZYKA</t>
  </si>
  <si>
    <t>Dz.III.k-to 10/L/10/MUZYKA</t>
  </si>
  <si>
    <t>Dz.III.k-to 10/L/11/MUZYKA</t>
  </si>
  <si>
    <t>Dz.III.k-to 10/L/12/MUZYKA</t>
  </si>
  <si>
    <t>Dz.III.k-to 10/A/12/Angielski</t>
  </si>
  <si>
    <t>Dz.III.k-to 10/A/13/Angielski</t>
  </si>
  <si>
    <t>Dz.III.k-to 10/N/12 J.niemiecki</t>
  </si>
  <si>
    <t>Dz.III.k-to 10/G.s/2</t>
  </si>
  <si>
    <t>Dz.III.k-to 10/G.s/4</t>
  </si>
  <si>
    <t>Dz.III.k-to 10/G.s/3</t>
  </si>
  <si>
    <t>Dz.III.k-to -sz/3</t>
  </si>
  <si>
    <t>Dz.III.k-to -sz/4</t>
  </si>
  <si>
    <t>Dz.III.k-to 5/139/Komputery</t>
  </si>
  <si>
    <t>Dz.III.k-to 5/141/Komputery</t>
  </si>
  <si>
    <t>Dz.III.k-to 5/142/Komputery</t>
  </si>
  <si>
    <t>Dz.III.k-to 5/143 Komputery</t>
  </si>
  <si>
    <t>Dz.III.k-to 5/144 Komputery</t>
  </si>
  <si>
    <t>Dz.III.k-to 5/145 Komputery</t>
  </si>
  <si>
    <t>Dz.III.k-to 5/146 Komputery</t>
  </si>
  <si>
    <t>Dz.III.k-to 5/148 Komputery</t>
  </si>
  <si>
    <t>Dz.III.k-to 5/149 Komputery</t>
  </si>
  <si>
    <t>Dz.VI.D k-to 63/4</t>
  </si>
  <si>
    <t>Dz.III.k-to 5/150 Komputery</t>
  </si>
  <si>
    <t>Dz.III.k-to 5/151 Komputery</t>
  </si>
  <si>
    <t>Dz.III.k-to 5/152 Komputery</t>
  </si>
  <si>
    <t>Dz.VI..k-to 31/5 Monitoring</t>
  </si>
  <si>
    <t>7/76/761 Środki transportu</t>
  </si>
  <si>
    <t>Dz.VI.B.k-to 30/18 Maszyny biurowe</t>
  </si>
  <si>
    <t>SP4/II/169/192/013</t>
  </si>
  <si>
    <t>DZ. III.B K-TO 30/19</t>
  </si>
  <si>
    <t>Dz. VI.K.62/86/9</t>
  </si>
  <si>
    <t>Dz.VI Dk-to 61/30</t>
  </si>
  <si>
    <t>Dz.III. K-to 5/10</t>
  </si>
  <si>
    <t>Dz.III. K-to 5/11</t>
  </si>
  <si>
    <t>Dz,III. K-to 5/51/157, DZ. III.k-to 5/51/158</t>
  </si>
  <si>
    <t>Dz. VI.k-to 62/86/10</t>
  </si>
  <si>
    <t>Dz.III.k-to 5/51/156</t>
  </si>
  <si>
    <t>DZ. VI B. K-TO 30/22</t>
  </si>
  <si>
    <t>DZ. VI.B K-TO 30/20/21</t>
  </si>
  <si>
    <t>SP4/II/13/49/013</t>
  </si>
  <si>
    <t>SP4.</t>
  </si>
  <si>
    <t xml:space="preserve">SP4. </t>
  </si>
  <si>
    <t>DZ.VI.K-TO 5/51 /154</t>
  </si>
  <si>
    <t>Dz.III. K-to 5/12</t>
  </si>
  <si>
    <t>kolumna aktywna</t>
  </si>
  <si>
    <t>aparat Nikon D3300</t>
  </si>
  <si>
    <t>zestaw komputerowy</t>
  </si>
  <si>
    <t>laptop Lenovo</t>
  </si>
  <si>
    <t>8/80/808/24poz3</t>
  </si>
  <si>
    <t>8/80/808/24poz4</t>
  </si>
  <si>
    <t>4/49/491/0poz9</t>
  </si>
  <si>
    <t>PS3/013/1/2019</t>
  </si>
  <si>
    <t>ŻPS5/013/2/2019</t>
  </si>
  <si>
    <t>ŻPS5/013/1/2019</t>
  </si>
  <si>
    <t>Powierzchnia</t>
  </si>
  <si>
    <t>Opis</t>
  </si>
  <si>
    <t>Liczba kondygnacji: N2/P0
Ławy i stropy fundamentowe, żelbetowe wylewane z betonu zbrojone stalą; 
Ściany zewnętrzne murowane z pustaków ceramicznych szczelinowych na zaprawie cementowo-wapiennej; 
Ściany wewnętrzne murowane jw.</t>
  </si>
  <si>
    <t>4/49/494</t>
  </si>
  <si>
    <t>8/80/805</t>
  </si>
  <si>
    <t>Instrument klawiszowy</t>
  </si>
  <si>
    <t>Sprzęt nagłaśniający</t>
  </si>
  <si>
    <t>4/49/491</t>
  </si>
  <si>
    <t>Laptop Dell</t>
  </si>
  <si>
    <t>ŻPS5 • ŻŁOBEK PRZY PRZEDSZKOLU SAMORZĄDOWYM NR 5</t>
  </si>
  <si>
    <t>System liczący wejść i wyjść</t>
  </si>
  <si>
    <t>Klimatyzator Samsung</t>
  </si>
  <si>
    <t>Zestaw komputerowy z akcesoriami</t>
  </si>
  <si>
    <t>Kamera kommpletna</t>
  </si>
  <si>
    <t>Komputer ADAX DELTA</t>
  </si>
  <si>
    <t>Monitor LG E2240S-PN WIDE-LED</t>
  </si>
  <si>
    <t>Zastaw komputerowy 3-540/4gb/500/win7pro</t>
  </si>
  <si>
    <t>Zestaw PC E3400/2GB/500GB/W7PRO/400WIFI</t>
  </si>
  <si>
    <t>Kamera wandaloodporna</t>
  </si>
  <si>
    <t>Komputer ADAX BRAVO</t>
  </si>
  <si>
    <t>Kamera obrotowa</t>
  </si>
  <si>
    <t>PC ADAX DELTA W7PC 5400CI/540/H55/2</t>
  </si>
  <si>
    <t>MONITORLGE2240S-PN WIDE LED</t>
  </si>
  <si>
    <t>MONITOR LG 1910S</t>
  </si>
  <si>
    <t>MONITOR LG E2240S-PNWIDELED 3 SZTUKI</t>
  </si>
  <si>
    <t>Rejestrator cyfrowy DS. -720HVI-ST/E</t>
  </si>
  <si>
    <t>Kamera z osprzętem</t>
  </si>
  <si>
    <t>Kamera</t>
  </si>
  <si>
    <t>Monitor LG</t>
  </si>
  <si>
    <t>Komputer DELL VESTRO</t>
  </si>
  <si>
    <t>Komputer ADAX DELTAW7PC2400MW7Pro</t>
  </si>
  <si>
    <t>Sprzęt monitorujacy z oprogramowaniem</t>
  </si>
  <si>
    <t>Komputer ADAX DELTA PD4600</t>
  </si>
  <si>
    <t xml:space="preserve">Rejestrator SAMSUNG SVR </t>
  </si>
  <si>
    <t>Moniotor 19 iyama</t>
  </si>
  <si>
    <t>Kamera kompletna</t>
  </si>
  <si>
    <t>Komputer DELL OPTIPLEX</t>
  </si>
  <si>
    <t>Laptop Lenovo</t>
  </si>
  <si>
    <t>Kamera IP</t>
  </si>
  <si>
    <t>Kamera Kompaktowa</t>
  </si>
  <si>
    <t xml:space="preserve">Komputer DELL 760SSF 8000 </t>
  </si>
  <si>
    <t>Komputer PC ADAX DELTA w pc6500</t>
  </si>
  <si>
    <t>Komputer PC ADAX DELTA w7pc5400</t>
  </si>
  <si>
    <t>Monitor dotykowy ASUS</t>
  </si>
  <si>
    <t>Monitor Philips LED</t>
  </si>
  <si>
    <t xml:space="preserve">Monitor 19 Samsung </t>
  </si>
  <si>
    <t xml:space="preserve">Monitor </t>
  </si>
  <si>
    <t>Kasa fiskalna POSNET ERGO</t>
  </si>
  <si>
    <t>Tablet Samsung + etui</t>
  </si>
  <si>
    <t>Monitor samsung 27" C27F390FHUX Curved HS</t>
  </si>
  <si>
    <t>Komputer Dell Vostro 3670</t>
  </si>
  <si>
    <t>Drukarka fiskalna POSNET THERMAL FV EJ</t>
  </si>
  <si>
    <t>DRUKARKA FISKALNA POSNET THERMAL XL</t>
  </si>
  <si>
    <t>MOSiR/B/27/011</t>
  </si>
  <si>
    <t>MOSiR/B/25/11</t>
  </si>
  <si>
    <t>MOSIR/BI/14/013A</t>
  </si>
  <si>
    <t>MOSiR/S/81/013A</t>
  </si>
  <si>
    <t>MOSiR/B/46/013A</t>
  </si>
  <si>
    <t>MOSIR/S/170/013</t>
  </si>
  <si>
    <t>MOSIR/S/26/013A</t>
  </si>
  <si>
    <t>MOSIR/S/29/013A</t>
  </si>
  <si>
    <t>MOSIR/B/114/013</t>
  </si>
  <si>
    <t>MOSIR/S/43/013A</t>
  </si>
  <si>
    <t>MOSIR/S/48/013A</t>
  </si>
  <si>
    <t>MOSIR/H/6/013A</t>
  </si>
  <si>
    <t>MOSIR/CR/13/013A</t>
  </si>
  <si>
    <t>MOSIR/CR/61/013</t>
  </si>
  <si>
    <t>MOSIR/BI/15/013</t>
  </si>
  <si>
    <t>MOSIR/BI/8/013</t>
  </si>
  <si>
    <t>MOSIR/PK/12/013A</t>
  </si>
  <si>
    <t>MOSIR/PK/30/013</t>
  </si>
  <si>
    <t>MOSIR/PK24/013</t>
  </si>
  <si>
    <t>MOSIR/PK/28/013</t>
  </si>
  <si>
    <t>MOSIR/PK/40/013</t>
  </si>
  <si>
    <t>MOSIR/PK/44/013</t>
  </si>
  <si>
    <t>MOSIR/PK/54/013</t>
  </si>
  <si>
    <t>MOSIR/BI/1/013A</t>
  </si>
  <si>
    <t>MOSIR/PK/41/013A</t>
  </si>
  <si>
    <t>MOSIR/BI/3/013A</t>
  </si>
  <si>
    <t>MOSIR/PK/2/011</t>
  </si>
  <si>
    <t>MOSIR/BI/4/013A</t>
  </si>
  <si>
    <t>MOSIR/KR/32/013A</t>
  </si>
  <si>
    <t>MOSIR/KR/6/013</t>
  </si>
  <si>
    <t>MOSIR/KR/7/013</t>
  </si>
  <si>
    <t>MOSIR/S/293,/013</t>
  </si>
  <si>
    <t>MOSIR/S/86/013A</t>
  </si>
  <si>
    <t>MOSIR/S/66/013</t>
  </si>
  <si>
    <t>MOSIR/PK/84/013</t>
  </si>
  <si>
    <t>MOSIR/BI/89/013A</t>
  </si>
  <si>
    <t>MOSIR/PK/123/013</t>
  </si>
  <si>
    <t>MOSIR/PK/124/013</t>
  </si>
  <si>
    <t>MOSIR/BI/7/013A</t>
  </si>
  <si>
    <t>MOSIR/40/013A</t>
  </si>
  <si>
    <t>MOSIR/PK/92/013</t>
  </si>
  <si>
    <t>MOSIR/CR/111/013</t>
  </si>
  <si>
    <t>MOSIR/PK/118/013</t>
  </si>
  <si>
    <t>MOSIR/PK/119/013</t>
  </si>
  <si>
    <t>MOSIR/PK/126/013</t>
  </si>
  <si>
    <t>MOSIR/BL/101/013</t>
  </si>
  <si>
    <t>MOSIR/BL/102/013A</t>
  </si>
  <si>
    <t>MOSIR/B/86/013A</t>
  </si>
  <si>
    <t>MOSIR/PG/5/013A</t>
  </si>
  <si>
    <t>MOSIR/S/75/013A</t>
  </si>
  <si>
    <t>MOSIR/S/76/013A</t>
  </si>
  <si>
    <t>MOSIR/H/013/2/2019</t>
  </si>
  <si>
    <t>MOSIR/H/013/3/2019</t>
  </si>
  <si>
    <t>MOSIR/PK/43/013A</t>
  </si>
  <si>
    <t>MOSIR/PK/133/013</t>
  </si>
  <si>
    <t>MOSIR/B/85/013A</t>
  </si>
  <si>
    <t>MOSIR/S/85/013A</t>
  </si>
  <si>
    <t>Konstrukcja</t>
  </si>
  <si>
    <t>Stropodach, budynek murowany, podpiwniczony, fundamenty betonowe, słupy betonowe, stropy międzypiętrowe prefabrykowane, pozostałe żelbetonowe, schody - płyta żelbetonowa, pokrycie dachu - papa</t>
  </si>
  <si>
    <t>Pralka BEKO</t>
  </si>
  <si>
    <t>Drukarka Canon</t>
  </si>
  <si>
    <t>Warnik do wody</t>
  </si>
  <si>
    <t>Aparat cyfrowy SONY</t>
  </si>
  <si>
    <t>Aparat do elektroterapii Aries S</t>
  </si>
  <si>
    <t>Kolumna aktywna STAGG</t>
  </si>
  <si>
    <t>Lampa do światłolecznictwa</t>
  </si>
  <si>
    <t>Odkurzacz ZELMER</t>
  </si>
  <si>
    <t>Oświetlenie dyskotekowe</t>
  </si>
  <si>
    <t>Laptop Lenowo</t>
  </si>
  <si>
    <t>Urządzenie wielofunkcyjne Canon I-sensys</t>
  </si>
  <si>
    <t>Komputer</t>
  </si>
  <si>
    <t>odkurzacz ZELMER JUPITER</t>
  </si>
  <si>
    <t>Pianino Yamaha P-45B BK</t>
  </si>
  <si>
    <t>Lodówka Whirlpool</t>
  </si>
  <si>
    <t>Niszczarka Rexel Prostyle + 5</t>
  </si>
  <si>
    <t>LAPTOP BELL VOSTRO 3568</t>
  </si>
  <si>
    <t>OKAP BEKO HCA62541B</t>
  </si>
  <si>
    <t>ODKURZACZ PHILIPS BEZPRZEWODOWY POWERPRO</t>
  </si>
  <si>
    <t>TABLET SAMSUNG GALAXY</t>
  </si>
  <si>
    <t xml:space="preserve">TELEWIZOR LG </t>
  </si>
  <si>
    <t>KOMPUTER DELL VOSTRO</t>
  </si>
  <si>
    <t xml:space="preserve">UW HP </t>
  </si>
  <si>
    <t xml:space="preserve">APARAT CANON </t>
  </si>
  <si>
    <t>808-6-43</t>
  </si>
  <si>
    <t>491-15-21</t>
  </si>
  <si>
    <t>808-6-44</t>
  </si>
  <si>
    <t>808-19-47</t>
  </si>
  <si>
    <t>808-9-25</t>
  </si>
  <si>
    <t>808-6-46</t>
  </si>
  <si>
    <t>808-9-26</t>
  </si>
  <si>
    <t>808-6-45</t>
  </si>
  <si>
    <t>808-6-47</t>
  </si>
  <si>
    <t>491-15-22</t>
  </si>
  <si>
    <t>491-15-23</t>
  </si>
  <si>
    <t>491-15-24</t>
  </si>
  <si>
    <t>491-15-25</t>
  </si>
  <si>
    <t>808-6-48</t>
  </si>
  <si>
    <t>ŚDS/013/341</t>
  </si>
  <si>
    <t>ŚDS/013/343</t>
  </si>
  <si>
    <t>ŚDS/013/344</t>
  </si>
  <si>
    <t>ŚDS/013/1/2019</t>
  </si>
  <si>
    <t>ŚDS/013/7/2019</t>
  </si>
  <si>
    <t>ŚDS/013/8/2019</t>
  </si>
  <si>
    <t>ŚDS/013/9/2019</t>
  </si>
  <si>
    <t>ŚDS/013/11/2019</t>
  </si>
  <si>
    <t>ŚDS/013/17/2019</t>
  </si>
  <si>
    <t>ŚDS/013/18/2019</t>
  </si>
  <si>
    <t>ŚDS/013/19/2019</t>
  </si>
  <si>
    <t>013 4-40- 491</t>
  </si>
  <si>
    <t>013 4-49-491</t>
  </si>
  <si>
    <t>Remonty w roku 2010, 2011</t>
  </si>
  <si>
    <t>Kondygnacje: 2N/0P
pokrycie dachu: papa; stropy żelazobeton, ściany budynku: cegła</t>
  </si>
  <si>
    <t>Kondygnacje: 1N/0P
pokrycie dachu: papa; stropy żelazobeton, ściany budynku: cegła</t>
  </si>
  <si>
    <t>Remonty</t>
  </si>
  <si>
    <t>BUDYNEK GŁÓWNY z windą (szyb widnowy z urządzeniem dźwigowym)</t>
  </si>
  <si>
    <t xml:space="preserve">Budynek trzykondygnacyjny, podpiwniczony z nieużytkowym poddaszem, dach dwuspadowym kryty blachą. Konstrukcja budynku murowana, tradycyjna, ściany murowane trzywarstwowe, stropy z płyt kanałowych gr 24 cm wg projektu konstrukcyjnego.  </t>
  </si>
  <si>
    <t>Remont: 2010, 2011</t>
  </si>
  <si>
    <t>Remont: 2010</t>
  </si>
  <si>
    <t>Projektor BenQ MX518</t>
  </si>
  <si>
    <t>10.09.2013</t>
  </si>
  <si>
    <t>ST</t>
  </si>
  <si>
    <t>3/11/7</t>
  </si>
  <si>
    <t>Kolumna aktywnaIGOs.15</t>
  </si>
  <si>
    <t>04.11.2015</t>
  </si>
  <si>
    <t>3/17/12</t>
  </si>
  <si>
    <t>Radiomagnetofon SONY</t>
  </si>
  <si>
    <t>14.10.2013</t>
  </si>
  <si>
    <t>3/29/22</t>
  </si>
  <si>
    <t xml:space="preserve">Radiomagnetofon Philips-3szt </t>
  </si>
  <si>
    <t>30.12.2013</t>
  </si>
  <si>
    <t>3/29/23</t>
  </si>
  <si>
    <t>Komputer Acina -Axum-2 szt</t>
  </si>
  <si>
    <t>14.12.2014</t>
  </si>
  <si>
    <t>3/35/18</t>
  </si>
  <si>
    <t>30.09.2015</t>
  </si>
  <si>
    <t>3/35/19-26</t>
  </si>
  <si>
    <t>Laptop Acer</t>
  </si>
  <si>
    <t>20.03.2013</t>
  </si>
  <si>
    <t>3/39/11</t>
  </si>
  <si>
    <t>Notebook Lenovo</t>
  </si>
  <si>
    <t>26.11.2015</t>
  </si>
  <si>
    <t>3/39/12</t>
  </si>
  <si>
    <t>Komputer Lenovo</t>
  </si>
  <si>
    <t>28.12.2016</t>
  </si>
  <si>
    <t>3/39/13</t>
  </si>
  <si>
    <t>Notebook Acer</t>
  </si>
  <si>
    <t>3/39/14</t>
  </si>
  <si>
    <t>Kamera HD-TVI</t>
  </si>
  <si>
    <t>28.02.2017</t>
  </si>
  <si>
    <t>3/17/16</t>
  </si>
  <si>
    <t>Mikr.zestw.bezprz.KARSECT</t>
  </si>
  <si>
    <t>09.06.2017</t>
  </si>
  <si>
    <t>3/17/17</t>
  </si>
  <si>
    <t>Prodigi Connect 12 z kamerą</t>
  </si>
  <si>
    <t>26.10.2017</t>
  </si>
  <si>
    <t>15/1/30</t>
  </si>
  <si>
    <t>Scotle go EDU</t>
  </si>
  <si>
    <t>20.10..2017</t>
  </si>
  <si>
    <t>8/1/9</t>
  </si>
  <si>
    <t>Pakiet edukacyjny Photon</t>
  </si>
  <si>
    <t>20.10.2017</t>
  </si>
  <si>
    <t>8/1/10</t>
  </si>
  <si>
    <t>Kopiarka CANON</t>
  </si>
  <si>
    <t>02.11.2017</t>
  </si>
  <si>
    <t>3/7/10</t>
  </si>
  <si>
    <t>Tablet HUAWEI T3-szt6</t>
  </si>
  <si>
    <t>18.11.2017</t>
  </si>
  <si>
    <t>8/1/12</t>
  </si>
  <si>
    <t>Zamiatarka 70/20</t>
  </si>
  <si>
    <t>B 2/32/35</t>
  </si>
  <si>
    <t>Notebook TOSHIBA C870</t>
  </si>
  <si>
    <t>B 2/38/34</t>
  </si>
  <si>
    <t>Projektor BenQ MX520</t>
  </si>
  <si>
    <t>B 2/38/35</t>
  </si>
  <si>
    <t>Projektor Casio XJ-M140</t>
  </si>
  <si>
    <t>B 2/38/36</t>
  </si>
  <si>
    <t>Projektor Benq MX806ST</t>
  </si>
  <si>
    <t>B 2/38/37</t>
  </si>
  <si>
    <t>Notebook LENOWO G70-80</t>
  </si>
  <si>
    <t>B 2/38/38</t>
  </si>
  <si>
    <t>Urządzenie wielofunkcyjne BROTHER</t>
  </si>
  <si>
    <t>B 2/38/39</t>
  </si>
  <si>
    <t>Urządzenie wielofunkcyjne HP Laser Jet</t>
  </si>
  <si>
    <t>B 2/38/40</t>
  </si>
  <si>
    <t>Notebook ASUS X551CA</t>
  </si>
  <si>
    <t>B 2/38/42</t>
  </si>
  <si>
    <t>Kolumna aktywna Samson Auro</t>
  </si>
  <si>
    <t>B 2/41/24</t>
  </si>
  <si>
    <t>Podwójny mikrofon bezprzewodowy Samson Concert</t>
  </si>
  <si>
    <t>B 2/41/25</t>
  </si>
  <si>
    <t>Kopiarka CANON IR2520</t>
  </si>
  <si>
    <t>B 2/45/5</t>
  </si>
  <si>
    <t>Laptop Dell - 3 szt.</t>
  </si>
  <si>
    <t>3/39/15</t>
  </si>
  <si>
    <t>Laptop ASUS R 541 UV-pm</t>
  </si>
  <si>
    <t>5/11/145</t>
  </si>
  <si>
    <t>Projektor EPSON EB520</t>
  </si>
  <si>
    <t>5/11/146</t>
  </si>
  <si>
    <t>Mikroskop stereoskopowy</t>
  </si>
  <si>
    <t>5/13/172</t>
  </si>
  <si>
    <t>Niszczarka WALLNER C860</t>
  </si>
  <si>
    <t>B 2/45/6</t>
  </si>
  <si>
    <t>Monitor interaktywny my Board Grey - 2 szt.</t>
  </si>
  <si>
    <t>B 2/38/34 3/38/34</t>
  </si>
  <si>
    <t>Kamera obrotowa hikvision DS.</t>
  </si>
  <si>
    <t>3/18/18</t>
  </si>
  <si>
    <t>Laptop Dell Latitude - 2 szt.</t>
  </si>
  <si>
    <t>3/40/16</t>
  </si>
  <si>
    <t>UW HP INK Tank Wirless 419</t>
  </si>
  <si>
    <t>3/40/17</t>
  </si>
  <si>
    <t>Laptop Lenovo Think Pad T-430</t>
  </si>
  <si>
    <t>B 2/37/33</t>
  </si>
  <si>
    <t>Cyfrowy rejestrator HD-TVI Hikvision</t>
  </si>
  <si>
    <t>B 2/33/20</t>
  </si>
  <si>
    <t>Switch zarządzalny PoETp - Link 2 szt.</t>
  </si>
  <si>
    <t>B 2/33/21</t>
  </si>
  <si>
    <t xml:space="preserve">Telewizor LG LED </t>
  </si>
  <si>
    <t>B 2/33/22</t>
  </si>
  <si>
    <t>POKRYCIE DACHU: PAPA ASFALTOWA_LEPIK   KONSTRUKCJA DACHU: STROPODACH WENTYLOWANY</t>
  </si>
  <si>
    <t>konstrukcja dachu drewniana , blachodachówka, ściany murowane</t>
  </si>
  <si>
    <t>konstrukcja dachu drewniana ,papa, ściany murowane</t>
  </si>
  <si>
    <t>TM • Targowiska Miejskie</t>
  </si>
  <si>
    <t>ZBTM/01/13</t>
  </si>
  <si>
    <t>ZBTM/02/13</t>
  </si>
  <si>
    <t>ZBTM/03/13</t>
  </si>
  <si>
    <t>ZBTM/04/13</t>
  </si>
  <si>
    <t>ZBTM/05/13</t>
  </si>
  <si>
    <t>ZBTM/06/13</t>
  </si>
  <si>
    <t>ZBTM/07/13</t>
  </si>
  <si>
    <t>ZBTM/08/13</t>
  </si>
  <si>
    <t>ZBTM/09/13</t>
  </si>
  <si>
    <t>ZBTM/10/13</t>
  </si>
  <si>
    <t>ZBTM/11/13</t>
  </si>
  <si>
    <t>ZBTM/01/11/GR6</t>
  </si>
  <si>
    <t>ZBTM/02/11/GR8</t>
  </si>
  <si>
    <t>ZBTM/03/11/GR8</t>
  </si>
  <si>
    <t>ZBTM/04/11/GR8</t>
  </si>
  <si>
    <t>ZBTM/05/11/GR2</t>
  </si>
  <si>
    <t>ZBTM/06/11/GR6</t>
  </si>
  <si>
    <t>ZBTM/07/11/GR6</t>
  </si>
  <si>
    <t>ZBTM/08/11/GR6</t>
  </si>
  <si>
    <t>ZBTM/09/11/GR6</t>
  </si>
  <si>
    <t>ZBTM/10/11/GR6</t>
  </si>
  <si>
    <t>ZBTM/11/11/GR8</t>
  </si>
  <si>
    <t>ZBTM/12/11/GR8</t>
  </si>
  <si>
    <t>ZBTM/13/11/GR6</t>
  </si>
  <si>
    <t>ZBTM/14/11/GR6</t>
  </si>
  <si>
    <t>ZBTM/12/13</t>
  </si>
  <si>
    <t>ZBTM/13/13</t>
  </si>
  <si>
    <t>ZBTM/14/13</t>
  </si>
  <si>
    <t>ZBTM/17/13</t>
  </si>
  <si>
    <t>ZBTM/18/13</t>
  </si>
  <si>
    <t>ZBTM/19/13</t>
  </si>
  <si>
    <t>ZBTM/20/13</t>
  </si>
  <si>
    <t>ZBTM/15/11/GR6</t>
  </si>
  <si>
    <t>ZBTM/21/13</t>
  </si>
  <si>
    <t>ZBTM/22/13</t>
  </si>
  <si>
    <t>ZBTM/16/11/GR6</t>
  </si>
  <si>
    <t>ZBTM/23/13</t>
  </si>
  <si>
    <t>ZBTM/24/13</t>
  </si>
  <si>
    <t>ZBTM/10/11/GR6-II</t>
  </si>
  <si>
    <t>ZBTM/17/11/GR6</t>
  </si>
  <si>
    <t>ZBTM/15/13</t>
  </si>
  <si>
    <t>ZBTM/15/13-a</t>
  </si>
  <si>
    <t>ZBTM/26/13</t>
  </si>
  <si>
    <t>ZBTM/27/13</t>
  </si>
  <si>
    <t>ZBTM/28/13</t>
  </si>
  <si>
    <t>ZBTM/29/13</t>
  </si>
  <si>
    <t>ZBTM/30/13</t>
  </si>
  <si>
    <t>ZBTM/31/13</t>
  </si>
  <si>
    <t>ZBTM/32/13</t>
  </si>
  <si>
    <t>ZBTM/33/13</t>
  </si>
  <si>
    <t>ZBTM/34/13</t>
  </si>
  <si>
    <t>ZBTM/35/13</t>
  </si>
  <si>
    <t>ZBTM/36/13</t>
  </si>
  <si>
    <t>ZBTM/37/13</t>
  </si>
  <si>
    <t>ZBTM/20/GR7</t>
  </si>
  <si>
    <t>ZBTM/21/GR7</t>
  </si>
  <si>
    <t>ZBTM/38/13</t>
  </si>
  <si>
    <t>ZBTM/1/20</t>
  </si>
  <si>
    <t>ZBTM/2/20</t>
  </si>
  <si>
    <t>Drukarka Fiskalna POSNET Thermal FV EJ</t>
  </si>
  <si>
    <t>Drukarka Fiskalna  NANO E Novitus</t>
  </si>
  <si>
    <t>Drukarka Fiskalna NANO E Novitus</t>
  </si>
  <si>
    <t>Drukarka Fisklana Mała Plus Novitus</t>
  </si>
  <si>
    <t>Komputer ADAX Alfa WXHC6100</t>
  </si>
  <si>
    <t>Netbook Lenovo 100-15</t>
  </si>
  <si>
    <t>NoteBook  Lenovo</t>
  </si>
  <si>
    <t>Urządzenie wilofunkcyjne laserowe HP M125NW</t>
  </si>
  <si>
    <t>Rozsiewacz soli i piasku</t>
  </si>
  <si>
    <t>Szlaban</t>
  </si>
  <si>
    <t>Budka wjazdowa</t>
  </si>
  <si>
    <t>Budka Wjazdowa</t>
  </si>
  <si>
    <t>Ogrodzenie z bramą ewakuacyjna</t>
  </si>
  <si>
    <t>Monitoring na bramy wjazdowe</t>
  </si>
  <si>
    <t>System Nagłośnienia plac targowt</t>
  </si>
  <si>
    <t>Urządzenia Wjazdowe</t>
  </si>
  <si>
    <t>Zamiatarka Karcher KMR</t>
  </si>
  <si>
    <t>Kasa Fiskalna POSNET</t>
  </si>
  <si>
    <t>Kasa Fiskalna NANO E</t>
  </si>
  <si>
    <t>Terminal Kasjerski do systemu wjazdowego</t>
  </si>
  <si>
    <t>Kasa Fiskalna</t>
  </si>
  <si>
    <t>Lodówka AMICA A++</t>
  </si>
  <si>
    <t>Konstrukcja Stalowa</t>
  </si>
  <si>
    <t>KAMERA OBROTOWA HIKVISION IP PTZ DS-2A</t>
  </si>
  <si>
    <t>Kasa fiskalna Nano E</t>
  </si>
  <si>
    <t>Wzmacniacz</t>
  </si>
  <si>
    <t>Morernizacja systemu nagłośnienia</t>
  </si>
  <si>
    <t>System Monitoringu CCTV</t>
  </si>
  <si>
    <t>NISZCZARKA FELLOWS 63CB</t>
  </si>
  <si>
    <t>Liczarka</t>
  </si>
  <si>
    <t>KURTYNA WODNA</t>
  </si>
  <si>
    <t>Biurko</t>
  </si>
  <si>
    <t>Szafy ubraniowe biurowe</t>
  </si>
  <si>
    <t>Szafa ubraniowa biurowa</t>
  </si>
  <si>
    <t>Szafka spożywcza</t>
  </si>
  <si>
    <t>Drukarka OKI</t>
  </si>
  <si>
    <t>Szafa archiwizacyjna</t>
  </si>
  <si>
    <t>PŁUG ŚNIEŻNY SKŁADNY</t>
  </si>
  <si>
    <t>ROZSIEWACZ</t>
  </si>
  <si>
    <t>Program CorelDRAW Suite 2018</t>
  </si>
  <si>
    <t>program komputerowy Office Home and Business 2019 PL</t>
  </si>
  <si>
    <t>Targowiska Miejskie</t>
  </si>
  <si>
    <t>ZBTM/3/20</t>
  </si>
  <si>
    <t>MS Windows 10 PRO OEM DVD</t>
  </si>
  <si>
    <t>ZBTM/40/13</t>
  </si>
  <si>
    <t>BIURKO KAMIL</t>
  </si>
  <si>
    <t>ZBTM/41/13</t>
  </si>
  <si>
    <t>ZBTM/42/13</t>
  </si>
  <si>
    <t>SPRĘŻARKA</t>
  </si>
  <si>
    <t>ZBTM/43/13</t>
  </si>
  <si>
    <t>SEJF KONSMETAL</t>
  </si>
  <si>
    <t>ZBTM/44/13</t>
  </si>
  <si>
    <t>SEJF METALKAS</t>
  </si>
  <si>
    <t>ZBTM/45/13</t>
  </si>
  <si>
    <t>KOSA KAWASAKI TJ 35E</t>
  </si>
  <si>
    <t>ZBTM/46/13</t>
  </si>
  <si>
    <t>GRZEJNIK OLEJAK</t>
  </si>
  <si>
    <t>ZBTM/47/13</t>
  </si>
  <si>
    <t>BOJLER ELE. ŁAZIENKOWY</t>
  </si>
  <si>
    <t>ZBTM/48/13</t>
  </si>
  <si>
    <t>BLASZAK NA SPRZĘT</t>
  </si>
  <si>
    <t>ZBTM/49/13</t>
  </si>
  <si>
    <t>STÓŁ KONFERENCYJNY</t>
  </si>
  <si>
    <t>ZBTM/50/13</t>
  </si>
  <si>
    <t>KRZESŁO</t>
  </si>
  <si>
    <t>ZBTM/51/13</t>
  </si>
  <si>
    <t>ZBTM/52/13</t>
  </si>
  <si>
    <t>ZBTM/53/13</t>
  </si>
  <si>
    <t>SZAFA MALOW</t>
  </si>
  <si>
    <t>ZBTM/54/13</t>
  </si>
  <si>
    <t>REGAŁ SŁUPEK</t>
  </si>
  <si>
    <t>ZBTM/55/13</t>
  </si>
  <si>
    <t>ZBTM/56/13</t>
  </si>
  <si>
    <t>REGAŁ SŁUPKOWY</t>
  </si>
  <si>
    <t>ZBTM/57/13</t>
  </si>
  <si>
    <t>BIURKO</t>
  </si>
  <si>
    <t>ZBTM/58/13</t>
  </si>
  <si>
    <t>ZBTM/59/13</t>
  </si>
  <si>
    <t>ZBTM/60/13</t>
  </si>
  <si>
    <t>ZBTM/61/13</t>
  </si>
  <si>
    <t>ZBTM/62/13</t>
  </si>
  <si>
    <t>ZBTM/63/13</t>
  </si>
  <si>
    <t>ZBTM/64/13</t>
  </si>
  <si>
    <t>ZBTM/65/13</t>
  </si>
  <si>
    <t>ZBTM/66/13</t>
  </si>
  <si>
    <t>ZBTM/67/13</t>
  </si>
  <si>
    <t>ZBTM/68/13</t>
  </si>
  <si>
    <t>ZBTM/69/13</t>
  </si>
  <si>
    <t>ZBTM/70/13</t>
  </si>
  <si>
    <t>ZBTM/39/13</t>
  </si>
  <si>
    <t>Krzesło obrotowe</t>
  </si>
  <si>
    <t>ZBTM/18/GR7</t>
  </si>
  <si>
    <t>ZBTM/19/GR7</t>
  </si>
  <si>
    <t>ZBTM/71/13</t>
  </si>
  <si>
    <t>Telefon Samsung Galaxy J4</t>
  </si>
  <si>
    <t>ZBTM/73/13</t>
  </si>
  <si>
    <t>ZBTM/74/13</t>
  </si>
  <si>
    <t>ZBTM/75/13</t>
  </si>
  <si>
    <t>ROUTER Alcatel</t>
  </si>
  <si>
    <t>ZBTM/72/13</t>
  </si>
  <si>
    <t>Telefon Samsung Galaxy J6</t>
  </si>
  <si>
    <t>ZBTM/76/13</t>
  </si>
  <si>
    <t>kolczatka</t>
  </si>
  <si>
    <t>ZBTM/77/13</t>
  </si>
  <si>
    <t>ZBTM/78/13</t>
  </si>
  <si>
    <t>Fotel NED MF szary</t>
  </si>
  <si>
    <t>ZBTM/79/13</t>
  </si>
  <si>
    <t>ZBTM/80/13</t>
  </si>
  <si>
    <t>ZBTM/81/13</t>
  </si>
  <si>
    <t>ZBTM/82/13</t>
  </si>
  <si>
    <t>Fotel biurowy HALF</t>
  </si>
  <si>
    <t>ZBTM/83/13</t>
  </si>
  <si>
    <t>SORTER do bilonu</t>
  </si>
  <si>
    <t>ZBTM/84/13</t>
  </si>
  <si>
    <t>Monitor do komputera AOC</t>
  </si>
  <si>
    <t>ZBTM/4/20</t>
  </si>
  <si>
    <t>SYSTEM FAKTURA</t>
  </si>
  <si>
    <t>ZBTM/85/13</t>
  </si>
  <si>
    <t>WYŚWIETLACZ GRAFICZNY</t>
  </si>
  <si>
    <t>ZBTM/86/13</t>
  </si>
  <si>
    <t>Klimatyzator FUJI KMTB 2,5 kW</t>
  </si>
  <si>
    <t>ZBTM/87/13</t>
  </si>
  <si>
    <t>Blokada składana cynkowana BS011A</t>
  </si>
  <si>
    <t>ZBTM/88/13</t>
  </si>
  <si>
    <t>ZBTM/89/13</t>
  </si>
  <si>
    <t>ZBTM/90/13</t>
  </si>
  <si>
    <t>KOSA SPALINOWA B450</t>
  </si>
  <si>
    <t>ZBTM/91/13</t>
  </si>
  <si>
    <t>DMUCHAWA SPALINOWA Shindaiwa EB 8520RT</t>
  </si>
  <si>
    <t>ZBTM/92/13</t>
  </si>
  <si>
    <t>REGAŁ 5p</t>
  </si>
  <si>
    <t>ZBTM/93/13</t>
  </si>
  <si>
    <t>ZBTM/22/GR7</t>
  </si>
  <si>
    <t>ZAMIATARKA T 801/1</t>
  </si>
  <si>
    <t>ZBTM/94/13</t>
  </si>
  <si>
    <t>kasa fiskalna NANO E NOVITUS</t>
  </si>
  <si>
    <t>ZBTM/95/13</t>
  </si>
  <si>
    <t>Fotel NED szary</t>
  </si>
  <si>
    <t>ZBTM/96/13</t>
  </si>
  <si>
    <t>ZBTM/97/13</t>
  </si>
  <si>
    <t>Komputer DELL Vostro 3470 i3-9100/256GB</t>
  </si>
  <si>
    <t>ZBTM/98/13</t>
  </si>
  <si>
    <t>Monitor Philips 23,8"</t>
  </si>
  <si>
    <t>ZBTM/99/13</t>
  </si>
  <si>
    <t>Myjka ciśnieniowa  40431 KRANZLE QUADRO 599 TST</t>
  </si>
  <si>
    <t>ZBTM/100/13</t>
  </si>
  <si>
    <t>Zamiatarka KRANZLE 1+1 50077</t>
  </si>
  <si>
    <t>ZBTM/5/20</t>
  </si>
  <si>
    <t>Program komputerowy MS OFFICE 2019 Home &amp; busines</t>
  </si>
  <si>
    <t>ZBTM/23/GR7</t>
  </si>
  <si>
    <t>samochód osobowy OPEL   TSA 2971E</t>
  </si>
  <si>
    <t>ZBTM/102/13</t>
  </si>
  <si>
    <t>Biurko K-17</t>
  </si>
  <si>
    <t>ZBTM/103/13</t>
  </si>
  <si>
    <t>Biurko K-10</t>
  </si>
  <si>
    <t>ZBTM/101/13</t>
  </si>
  <si>
    <t>Niszczarka HSM Securino B26</t>
  </si>
  <si>
    <t>Wartości niematerialne i prawne</t>
  </si>
  <si>
    <t>MOSIR/S/2/011/1-2</t>
  </si>
  <si>
    <t>SPRZĘT LEKKOATLETYCZNY-ZESTAWY DO SKOKU WZWYŻ I SKOKU O TYCZCE</t>
  </si>
  <si>
    <t>MOSIR/3/2010</t>
  </si>
  <si>
    <t>POMPA ZATAPIALNA Z WYPOSAŻENIEM</t>
  </si>
  <si>
    <t>MOSIR/S/3/011</t>
  </si>
  <si>
    <t>KOSIARKA SADOWNICZA JAGODA 1.6</t>
  </si>
  <si>
    <t>MOSIR/S/8/011</t>
  </si>
  <si>
    <t>WIATROMIERZ ULTRADŹWIĘKOWY</t>
  </si>
  <si>
    <t>MOSIR/S/4/011/1-3</t>
  </si>
  <si>
    <t>SPRZĘT SPORTOWY FITNESS-BIEŻNIA TRENINGOWA</t>
  </si>
  <si>
    <t>MOSIR/S/5/011/1</t>
  </si>
  <si>
    <t>ERGOMETR WIOŚLARSKI CONCEPT 2</t>
  </si>
  <si>
    <t>MOSIR/S/5/011/2</t>
  </si>
  <si>
    <t>MOSIR/9/2010</t>
  </si>
  <si>
    <t>WIEŻA 4 STANOWISKOWA 4.025-W</t>
  </si>
  <si>
    <t>MOSIR/10/2010</t>
  </si>
  <si>
    <t>MASZYNA SMITHA-WYCISKANIE SZTANGI W PROWADNICACH</t>
  </si>
  <si>
    <t>MOSIR/11/2010</t>
  </si>
  <si>
    <t>BRAMA PROSTOKĄTNA MOSIR 8X4M</t>
  </si>
  <si>
    <t>MOSIR/12/2010</t>
  </si>
  <si>
    <t>NAMIOT HANDLOWY</t>
  </si>
  <si>
    <t>MOSIR/S/9/011</t>
  </si>
  <si>
    <t>DRZWI ALUMINIOWE</t>
  </si>
  <si>
    <t>MOSIR/S/11/011</t>
  </si>
  <si>
    <t>ŻALUZJA FC76</t>
  </si>
  <si>
    <t>MOSIR/S/10/011</t>
  </si>
  <si>
    <t>MOSIR/S/12/011</t>
  </si>
  <si>
    <t>OGRODZENIE DLA KIBICÓW PRZYJEZDNYCH</t>
  </si>
  <si>
    <t>MOSIR/S/13/011</t>
  </si>
  <si>
    <t>MYJKA CIŚNIENIOWA</t>
  </si>
  <si>
    <t>MOSIR/S/14/011-15/011</t>
  </si>
  <si>
    <t>KOSIARKA FABRYCZNIE NOWA</t>
  </si>
  <si>
    <t>MOSIR/S/16/011</t>
  </si>
  <si>
    <t>ODŚNIEŻARKA WIRNIKOWA</t>
  </si>
  <si>
    <t>MOSIR/1/2009</t>
  </si>
  <si>
    <t>ELEKTRONICZNY ZESTAW POMIARU CZASU</t>
  </si>
  <si>
    <t>MOSIR/2/2009</t>
  </si>
  <si>
    <t>BATERYJNY AUTOMAT SZRUJ-ZBIERAJ</t>
  </si>
  <si>
    <t>MOSIR/3/2009</t>
  </si>
  <si>
    <t>CIĄGNIK NEW HOLLAND T3010 Z PSPRZĘTEM</t>
  </si>
  <si>
    <t>MOSIR/4/2009</t>
  </si>
  <si>
    <t>WIATA STADIONOWA DLA ZAWODNIKÓW</t>
  </si>
  <si>
    <t>MOSIR/5/2009</t>
  </si>
  <si>
    <t>BRAMKI DO PIŁKI NOŻNEJ 5 X 3</t>
  </si>
  <si>
    <t>MOSIR/6/2009</t>
  </si>
  <si>
    <t>ZNACZNIK LINI ODLEGŁOŚCI KPL.</t>
  </si>
  <si>
    <t>MOSIR/7/2009</t>
  </si>
  <si>
    <t>TUNEL TELESKOPOWY DLA ZAWODNIKÓW</t>
  </si>
  <si>
    <t>MOSIR/8/2009</t>
  </si>
  <si>
    <t>PRZYCZEPA CIĘŻAROWA ROLNICZA</t>
  </si>
  <si>
    <t>MOSIR/9/2009</t>
  </si>
  <si>
    <t>VERTI-BROOM 185 I KOŁA DO VERTI BROOM</t>
  </si>
  <si>
    <t>MOSIR/10/2009</t>
  </si>
  <si>
    <t>WYPOSAŻENIE KLUBU FITNESS</t>
  </si>
  <si>
    <t>MOSIR/11/2009</t>
  </si>
  <si>
    <t>SAMOCHÓD FIAT DUCATO LIGHT FURGON</t>
  </si>
  <si>
    <t>MOSIR/5/2008</t>
  </si>
  <si>
    <t>PRZYCZEPKA LEKKA Z PLANDEKĄ DO SAMOCHODU SŁUŻBOWEGO</t>
  </si>
  <si>
    <t>MOSIR/6/2007</t>
  </si>
  <si>
    <t>MONITORING OBIEKTÓW</t>
  </si>
  <si>
    <t>MOSIR/1/2006</t>
  </si>
  <si>
    <t>BRAMA I OGRODZENIE</t>
  </si>
  <si>
    <t>MOSIR/4/2006</t>
  </si>
  <si>
    <t>MOSIR/4/2005</t>
  </si>
  <si>
    <t>KSEROKOPIARKA KYOCERA</t>
  </si>
  <si>
    <t>MOSIR/7/2005</t>
  </si>
  <si>
    <t>ZESTAW KOMPUTEROWY</t>
  </si>
  <si>
    <t>MOSIR/S/17/011/1-2</t>
  </si>
  <si>
    <t>Pług odśnieżny jednostronny PJ-20</t>
  </si>
  <si>
    <t>MOSIR/KR/1/011</t>
  </si>
  <si>
    <t>Karuzela tarczowa z siedziskami</t>
  </si>
  <si>
    <t>MOSIR/KR/2/011</t>
  </si>
  <si>
    <t>Zestaw nr 13</t>
  </si>
  <si>
    <t>MOSIR/KR/3/011</t>
  </si>
  <si>
    <t>Zestaw integracyjny duży</t>
  </si>
  <si>
    <t>MOSIR/KR/4/011</t>
  </si>
  <si>
    <t>Rol - skos 2</t>
  </si>
  <si>
    <t>MOSIR/KR/5/011</t>
  </si>
  <si>
    <t>Rol - skos 3</t>
  </si>
  <si>
    <t>MOSIR/KR/6/011</t>
  </si>
  <si>
    <t>Najazd łukowy krótki</t>
  </si>
  <si>
    <t>MOSIR/KR/7/011</t>
  </si>
  <si>
    <t>Stół do pingponga</t>
  </si>
  <si>
    <t>MOSIR/KR/8/011</t>
  </si>
  <si>
    <t>Wycisk nożny</t>
  </si>
  <si>
    <t>MOSIR/KR/9/011</t>
  </si>
  <si>
    <t>Wycisk ręczny</t>
  </si>
  <si>
    <t>MOSIR/KR/10/011</t>
  </si>
  <si>
    <t>Wyciąg górny</t>
  </si>
  <si>
    <t>MOSIR/KR/11/011</t>
  </si>
  <si>
    <t>Pajęczyna linowa</t>
  </si>
  <si>
    <t>MOSIR/B/25/011</t>
  </si>
  <si>
    <t>Klimatyzator firmy SAMSUNG typ AQ18TSBN</t>
  </si>
  <si>
    <t>MOSIR/S/18/011</t>
  </si>
  <si>
    <t>Traktor HQV CTH222T</t>
  </si>
  <si>
    <t>MOSIR/S/19/011</t>
  </si>
  <si>
    <t>Pług wirnikowy do odsnieżania</t>
  </si>
  <si>
    <t>MOSIR/S/20/011</t>
  </si>
  <si>
    <t>Zamiatarka do liści</t>
  </si>
  <si>
    <t>PT 1/2011</t>
  </si>
  <si>
    <t>Basen przy ul. Portowej - budynek socjalny</t>
  </si>
  <si>
    <t>PT 2/2011</t>
  </si>
  <si>
    <t>Basen letni - kort tenisowy</t>
  </si>
  <si>
    <t>PT 3/2011</t>
  </si>
  <si>
    <t>Basen letni - boisko sportowe</t>
  </si>
  <si>
    <t>PT 4/2011</t>
  </si>
  <si>
    <t>Basen letni - latarnie oświetleniowe elektryczne</t>
  </si>
  <si>
    <t>PT 5/2011</t>
  </si>
  <si>
    <t>Basen letni - drogi i place ośrodka</t>
  </si>
  <si>
    <t>PT 7/2011</t>
  </si>
  <si>
    <t>Basen letni - ogrodzenie ośrodka</t>
  </si>
  <si>
    <t>128/BS/11</t>
  </si>
  <si>
    <t>Kompleks boisk sportowych "ORLIK 2012"</t>
  </si>
  <si>
    <t>MOSIR/KR/12/011</t>
  </si>
  <si>
    <t>Budowa kompleksu Rekreacyjnego</t>
  </si>
  <si>
    <t>MOSIR/B/26/011</t>
  </si>
  <si>
    <t>Pompa pływajaca HONDA NIAGARA</t>
  </si>
  <si>
    <t>MOSIR/PK/1/011</t>
  </si>
  <si>
    <t>Bramka kołowrotkowa</t>
  </si>
  <si>
    <t>MOSIR/B/27/011</t>
  </si>
  <si>
    <t>System liczący, licznik wejść</t>
  </si>
  <si>
    <t>011/210/2/1</t>
  </si>
  <si>
    <t>Przyłącze energetyczne do agregatu chłodniczego</t>
  </si>
  <si>
    <t>011/290/2/2</t>
  </si>
  <si>
    <t>Instalacja lodowiska składanego</t>
  </si>
  <si>
    <t>MOSIR/S/1/011</t>
  </si>
  <si>
    <t>TERMINAL DOTYKOWY ELO 15DI</t>
  </si>
  <si>
    <t>PT 24/B/12</t>
  </si>
  <si>
    <t>Dokumentacja projektowa Placu Zabaw przy ul. Żółkiewskiego</t>
  </si>
  <si>
    <t>MOSIR/S/21/011</t>
  </si>
  <si>
    <t>WALEC CIĄGNIKOWY</t>
  </si>
  <si>
    <t>MOSIR/S/22/011</t>
  </si>
  <si>
    <t>PLATFORMA WIBRACYJNA</t>
  </si>
  <si>
    <t>SPRZĘT MONITORUJĄCY Z OPROGRAMOWANIEM</t>
  </si>
  <si>
    <t>MOSIR/S/24/011</t>
  </si>
  <si>
    <t>BOISKO Z TRAWY NATURALNEJ</t>
  </si>
  <si>
    <t>MOSIR/S/25/011</t>
  </si>
  <si>
    <t>BOISKO WIELOFUNKCYJNE - PRZEBUDOWA STADIONU SPORTOWEGO</t>
  </si>
  <si>
    <t>MOSIR/S/26/011</t>
  </si>
  <si>
    <t>KORTY TENISOWE - PRZEBUDOWA STADIONU SPORTOWEGO</t>
  </si>
  <si>
    <t>MOSIR/S/27/011</t>
  </si>
  <si>
    <t>BIEŻNIA Z ZAKOLAMI - PRZEBUDOWA STADIONU SPORTOWEGO</t>
  </si>
  <si>
    <t>MOSIR/S/28/011</t>
  </si>
  <si>
    <t>DOBUDOWA SZALETU ZEWNĘTRZNEGO - PRZEBUDOWA STADIONU SPORTOWEGO</t>
  </si>
  <si>
    <t>MOSIR/S/29/011</t>
  </si>
  <si>
    <t>POMPY WIROWE NA FUNDAMENTACH - PRZEBUDOWA STADIONU SPORTOWEGO</t>
  </si>
  <si>
    <t>MOSIR/S/30/011</t>
  </si>
  <si>
    <t>WYMIENNIKI PRZEPONOWE PŁASZCZOWO-WĘŻOWNICOWE</t>
  </si>
  <si>
    <t>MOSIR/S/31/011</t>
  </si>
  <si>
    <t>URZADZENIA KLIMATYZACYJNE</t>
  </si>
  <si>
    <t>MOSIR/S/32/011</t>
  </si>
  <si>
    <t>URZADZENIA WENTYLACYJNE PRZY TRYBUNIE</t>
  </si>
  <si>
    <t>MOSIR/S/33/011</t>
  </si>
  <si>
    <t>INSTALACJE I URZĄDZENIA TELETECHNICZNE</t>
  </si>
  <si>
    <t>MOSIR/S/34/011</t>
  </si>
  <si>
    <t>ZESPÓŁ PRĄDOTWÓRCZY SMG-40 IDA</t>
  </si>
  <si>
    <t>MOSIR/S/35/011</t>
  </si>
  <si>
    <t>TRANSMISJA SYGNAŁÓW WIZYJNYCH I DŹWIĘKU (MONITORING WIZYJNY I INSTALACJA GŁOŚNIKOWA)</t>
  </si>
  <si>
    <t>MOSIR/S/36/011</t>
  </si>
  <si>
    <t>DOBUDOWA BUDYNKU ADMINISTRACYJNEGO</t>
  </si>
  <si>
    <t>MOSIR/S/37/011</t>
  </si>
  <si>
    <t>ZADASZONA TRYBUNA PÓŁNOCNA Z ZAPLECZEM SOCJALNYM</t>
  </si>
  <si>
    <t>MOSIR/S/38/011</t>
  </si>
  <si>
    <t>ZADASZONA TRYBUNA POŁUDNIOWA</t>
  </si>
  <si>
    <t>MOSIR/S/39/011</t>
  </si>
  <si>
    <t>SIEĆ CENTRALNEGO OGRZEWANIA</t>
  </si>
  <si>
    <t>MOSIR/S/40/011</t>
  </si>
  <si>
    <t>KOCIOŁ GRZEJNY WODNY</t>
  </si>
  <si>
    <t>MOSIR/S/41/011</t>
  </si>
  <si>
    <t>DŹWIG OSOBOWY</t>
  </si>
  <si>
    <t>MOSIR/S/43/011</t>
  </si>
  <si>
    <t>SIEĆ KANALIZACJI DESZCZOWEJ</t>
  </si>
  <si>
    <t>MOSIR/S/44/011</t>
  </si>
  <si>
    <t>SIEĆ WODOCIĄGOWA</t>
  </si>
  <si>
    <t>MOSIR/S/45/011</t>
  </si>
  <si>
    <t>SIEĆ KANALIZACJI SANITARNEJ</t>
  </si>
  <si>
    <t>MOSIR/PK/3/011</t>
  </si>
  <si>
    <t>PODWODNY ODKURZACZ BASENOWY</t>
  </si>
  <si>
    <t>MOSIR/B/28/011</t>
  </si>
  <si>
    <t>TRAKTOR YTH184T</t>
  </si>
  <si>
    <t>MOSIR/B/29/011</t>
  </si>
  <si>
    <t>OGRODZENIE BASENU NAPOWIERZCHNIOWEGO</t>
  </si>
  <si>
    <t>MOSIR/B/30/011</t>
  </si>
  <si>
    <t>ZJEŻDŻALNIA WODNA-WIELORYB NIEBIESKI</t>
  </si>
  <si>
    <t>MOSIR/B/31/011</t>
  </si>
  <si>
    <t>KOMPLEKS BASENÓW NAPOWIERZCHNIOWYCH</t>
  </si>
  <si>
    <t>MOSIR/B/32/011</t>
  </si>
  <si>
    <t>PRZYŁĄCZE WODOCIAGOWE</t>
  </si>
  <si>
    <t>MOSIR/B/33/011</t>
  </si>
  <si>
    <t>POMOSTY DREWNIANE</t>
  </si>
  <si>
    <t>MOSIR/1/2015/011</t>
  </si>
  <si>
    <t>AUTOMAT SZORUJĄCO - ZBIERAJĄCY</t>
  </si>
  <si>
    <t>MOSIR/SO/1</t>
  </si>
  <si>
    <t>Słup Ogłoszeniowy, ul.Armii Krajowej obok Magnolii</t>
  </si>
  <si>
    <t>MOSIR/SO/2</t>
  </si>
  <si>
    <t>Słup Ogłoszeniowy betonowy, ul.Powisle - krzyżówka</t>
  </si>
  <si>
    <t>MOSIR/SO/3</t>
  </si>
  <si>
    <t>Słup Ogłoszeniowy, ul. Lubelska Gierlachów</t>
  </si>
  <si>
    <t>MOSIR/SO/4</t>
  </si>
  <si>
    <t>Słup Ogłoszeniowy, ul.Koseły obok Stadionu Miejskiego</t>
  </si>
  <si>
    <t>MOSIR/SO/5</t>
  </si>
  <si>
    <t>Słup ogłoszeniowy, ul.Armii Krajowej - apteka</t>
  </si>
  <si>
    <t>MOSIR/SO/6</t>
  </si>
  <si>
    <t>Słup Ogłoszeniowy, ul.Flisaków - szkoła</t>
  </si>
  <si>
    <t>MOSIR/SO/7</t>
  </si>
  <si>
    <t>Słup Ogłoszeniowy, ul. Trześniowska 44</t>
  </si>
  <si>
    <t>MOSIR/SO/8</t>
  </si>
  <si>
    <t>Słup Ogłoszeniowy, ul.11 Listopada  - dworzec PKS</t>
  </si>
  <si>
    <t>MOSIR/SO/9</t>
  </si>
  <si>
    <t>Słup Ogłoszeniowy, ul.Różana róg ul.Kochanowskiego</t>
  </si>
  <si>
    <t>MOSIR/SO/10</t>
  </si>
  <si>
    <t>Słup Ogłoszeniowy, ul.Trześniowska obok hurtowni elektrycznej</t>
  </si>
  <si>
    <t>MOSIR/SO/11</t>
  </si>
  <si>
    <t>Słup Ogłoszeniowy ul..Mickiewicza - Straż Pożarna</t>
  </si>
  <si>
    <t>MOSIR/SO/12</t>
  </si>
  <si>
    <t>Słup Ogłoszeniowy, ul.Mokra</t>
  </si>
  <si>
    <t>MOSIR/SO/13</t>
  </si>
  <si>
    <t>Słup Ogłoszeniowy, Kompleks Rekreacyjny ul. Żółkiewskiego</t>
  </si>
  <si>
    <t>MOSIR/SO/14</t>
  </si>
  <si>
    <t>Słup Ogłoszeniowy, ul.Armii Krajowej</t>
  </si>
  <si>
    <t>MOSIR/SO/15</t>
  </si>
  <si>
    <t>Słup Ogłoszeniowy, Kamień Plebański /ul.Błonie</t>
  </si>
  <si>
    <t>MOSIR/SO/16</t>
  </si>
  <si>
    <t>Słup Ogłoszeniowy, ul.Lubelska k. bloków (Mokoszyńska)</t>
  </si>
  <si>
    <t>MOSIR/SO/17</t>
  </si>
  <si>
    <t>Słup Ogłoszeniowy ul. Kwiatkowskiego</t>
  </si>
  <si>
    <t>MOSIR/SO/18</t>
  </si>
  <si>
    <t>Słup Ogłoszeniowy betonowy ul.Baczyńskiego obok Atramantówki</t>
  </si>
  <si>
    <t>MOSIR/SO/19</t>
  </si>
  <si>
    <t>Słup Ogłoszeniowy betonowy ul.Kryształowa /Retmańska oś. Vitrum</t>
  </si>
  <si>
    <t>MOSIR/SO/20</t>
  </si>
  <si>
    <t>Słup Ogłoszeniowy betonowy ul.Żółkiewskiergo 7</t>
  </si>
  <si>
    <t>MOSIR/SO/21</t>
  </si>
  <si>
    <t>Słup Ogłoszeniowy betonowy ,skrzyzowanie ulic Morelowej i Wisniowej</t>
  </si>
  <si>
    <t>MOSIR/SO/22</t>
  </si>
  <si>
    <t>Słup Ogłoszeniowy betonowy skrzyżowanie ulic Żółkiewskiego i Czachowskiego</t>
  </si>
  <si>
    <t>MOSIR/SO/23</t>
  </si>
  <si>
    <t>Słup Ogłoszeniowy ul. Mickiewicza róg ul.Podawle</t>
  </si>
  <si>
    <t>MOSIR/SO/24</t>
  </si>
  <si>
    <t>Słup Ogłoszeniowy ul.Mickiewicza seminarium</t>
  </si>
  <si>
    <t>MOSIR/SO/25</t>
  </si>
  <si>
    <t>Słup Ogłoszeniowy ul.Słowackiego róg ul.Ogrodowej</t>
  </si>
  <si>
    <t>MOSIR/SO/26</t>
  </si>
  <si>
    <t>Słup Ogłoszeniowy ul.Mickiewicza Starostwo Powiatowe</t>
  </si>
  <si>
    <t>MOSIR/SO/27</t>
  </si>
  <si>
    <t>Słup Ogłoszeniowy ul.Koseły obok sklepu Beata</t>
  </si>
  <si>
    <t>MOSIR/SO/28</t>
  </si>
  <si>
    <t>Słup Ogłoszeniowy Powiśle wał</t>
  </si>
  <si>
    <t>MOSIR/SO/30</t>
  </si>
  <si>
    <t>Słup Ogłoszeniowy ul.Maciejowskiego</t>
  </si>
  <si>
    <t>MOSIR/SO/32</t>
  </si>
  <si>
    <t>Słup Ogłoszeniowy Pl. Św. Wojciecha</t>
  </si>
  <si>
    <t>MOSIR/SO/33</t>
  </si>
  <si>
    <t>Słup Ogłoszeniowy ul.Ożarowska róg ul. Warzywnej</t>
  </si>
  <si>
    <t>MOSIR/SO/34</t>
  </si>
  <si>
    <t>Słup Ogłoszeniowy ul.Lubelska przystanek</t>
  </si>
  <si>
    <t>MOSIR/SO/35</t>
  </si>
  <si>
    <t>Słup Ogłoszeniowy ul.Baczyńskiego obok Spółdzielni</t>
  </si>
  <si>
    <t>MOSIR/SO/36</t>
  </si>
  <si>
    <t>Słup Ogłoszeniowy ul.Baczyńskiego 9</t>
  </si>
  <si>
    <t>MOSIR/SO/37</t>
  </si>
  <si>
    <t>Słup Ogłoszeniowy ul.Portowa przystanek przy torach</t>
  </si>
  <si>
    <t>MOSIR/SO/38</t>
  </si>
  <si>
    <t>Słup Ogłoszeniowy betonowy ul.Krakowska WSHP</t>
  </si>
  <si>
    <t>MOSIR/SO/39</t>
  </si>
  <si>
    <t>Słup Ogłoszeniowy betonowy ul.Różana róg Skłodowskiej-Curie</t>
  </si>
  <si>
    <t>MOSIR/SO/40</t>
  </si>
  <si>
    <t>Słup Ogłoszeniowy betonowy ul.15 Sierpnia przy dawnej piekarni</t>
  </si>
  <si>
    <t>MOSIR/SO/41</t>
  </si>
  <si>
    <t>Słup Ogłoszeniowy betonowy ul.Ożarowska światła</t>
  </si>
  <si>
    <t>MOSIR/SO/42</t>
  </si>
  <si>
    <t>Słup Ogłoszeniowy betonowy ul.Nowa</t>
  </si>
  <si>
    <t>MOSIR/SO/43</t>
  </si>
  <si>
    <t>Słup Ogłoszeniowy betonowy ul.Dobkiewicza róg ul Schinzla</t>
  </si>
  <si>
    <t>MOSIR/SO/44</t>
  </si>
  <si>
    <t>Słup Ogłoszeniowy betonowy ul.Lwowska obok kościoła</t>
  </si>
  <si>
    <t>MOSIR/SO/45</t>
  </si>
  <si>
    <t>Słup ogłoszeniowy betonowy ul.Lwowska obok PKP</t>
  </si>
  <si>
    <t>MOSIR/SO/46</t>
  </si>
  <si>
    <t>Słup Ogłoszeniowy betonowy ul.Bosmańska rozdzielnia gazu</t>
  </si>
  <si>
    <t>MOSIR/SO/47</t>
  </si>
  <si>
    <t>Słup Ogłoszeniowy betonowy ul.Koćmierzów przy przystanku</t>
  </si>
  <si>
    <t>MOSIR/SO/48</t>
  </si>
  <si>
    <t>Słup Ogłoszeniowy betonowy ul.Koćmierzów przy ul. Piaski</t>
  </si>
  <si>
    <t>MOSIR/SO/49</t>
  </si>
  <si>
    <t>Słup Ogłoszeniowy betonowy ul.Portowa przystanek</t>
  </si>
  <si>
    <t>MOSIR/SO/50</t>
  </si>
  <si>
    <t>Słup Ogłoszeniowy betonowy ul.Bosmańska 3</t>
  </si>
  <si>
    <t>MOSIR/SO/51</t>
  </si>
  <si>
    <t>Tablica informacyjna w ramie drewnianej zdobionej</t>
  </si>
  <si>
    <t>MOSIR/SO/52</t>
  </si>
  <si>
    <t>MOSIR/KR/13/011</t>
  </si>
  <si>
    <t>Frez ręczny do pielęgnacji tafli lodowiska WM Rejdych Edger</t>
  </si>
  <si>
    <t>MOSIR/S/46/011</t>
  </si>
  <si>
    <t>Budynek Socjalny - WISŁA</t>
  </si>
  <si>
    <t>MOSIR/S/47/011</t>
  </si>
  <si>
    <t>Kanał CO - WISŁA</t>
  </si>
  <si>
    <t>MOSIR/S/48/011</t>
  </si>
  <si>
    <t>Trybuna południowa - WISŁA</t>
  </si>
  <si>
    <t>MOSIR/S/49/011</t>
  </si>
  <si>
    <t>Trybuna główna - WISŁA</t>
  </si>
  <si>
    <t>MOSIR/S/50/011</t>
  </si>
  <si>
    <t>Ogrodzenie zewnetrzne - WISŁA</t>
  </si>
  <si>
    <t>MOSIR/S/51/011</t>
  </si>
  <si>
    <t>Ogrodzenie boiska - WISŁA</t>
  </si>
  <si>
    <t>MOSIR/S/52/011</t>
  </si>
  <si>
    <t>Korty tenisowe - WISŁA</t>
  </si>
  <si>
    <t>MOSIR/S/53/011</t>
  </si>
  <si>
    <t>Boisko Piłki Ręcznej - WISŁA</t>
  </si>
  <si>
    <t>MOSIR/S/54/011</t>
  </si>
  <si>
    <t>Bieżnia LA - WISŁA</t>
  </si>
  <si>
    <t>MOSIR/S/55/011</t>
  </si>
  <si>
    <t>Chodniki - WISŁA</t>
  </si>
  <si>
    <t>MOSIR/S/56/011</t>
  </si>
  <si>
    <t>Linia Oświetleniowa - WISŁA</t>
  </si>
  <si>
    <t>MOSIR/S/57/011</t>
  </si>
  <si>
    <t>Sieć kanalizacyjno - sanitarna - WISŁA</t>
  </si>
  <si>
    <t>MOSIR/S/58/011</t>
  </si>
  <si>
    <t>Węzeł ciepłowniczy w budynku - WISŁA</t>
  </si>
  <si>
    <t>MOSIR/SO/53</t>
  </si>
  <si>
    <t>Słup Ogłoszeniowy ul. Armii Krajowej SP 4</t>
  </si>
  <si>
    <t>MOSIR/SO/54</t>
  </si>
  <si>
    <t>Słup Ogłoszeniowy ul. Mickiewicza II LO</t>
  </si>
  <si>
    <t>MOSIR/B/34/011</t>
  </si>
  <si>
    <t>AUTOMAT PARKINGOWY CITEA</t>
  </si>
  <si>
    <t>MOSIR/PK/4/011</t>
  </si>
  <si>
    <t>ELIPTYK</t>
  </si>
  <si>
    <t>MOSIR/PK/5/011</t>
  </si>
  <si>
    <t>ROWER SPININGOWY S 3</t>
  </si>
  <si>
    <t>MOSIR/CR/1/011</t>
  </si>
  <si>
    <t>BIEŻNIA TRENINGOWA</t>
  </si>
  <si>
    <t>MOSIR/2/2008</t>
  </si>
  <si>
    <t>ODKURZACZ WODNY CYBERNAUT 25</t>
  </si>
  <si>
    <t>MOSIR/S/59/011</t>
  </si>
  <si>
    <t>NAMIOT PNEUMATYCZNY STANDART 5x5 m</t>
  </si>
  <si>
    <t>MOSIR/S/60/011</t>
  </si>
  <si>
    <t>BRAMA STARTOWA Z WYPOSAŻENIEM</t>
  </si>
  <si>
    <t>MOSIR/PP/2/011</t>
  </si>
  <si>
    <t>ZESTAW SŁOŃ ZJEŻDŻALSKI</t>
  </si>
  <si>
    <t>MOSIR/SO/55</t>
  </si>
  <si>
    <t>Słup Ogłoszeniowy ul.Kręta</t>
  </si>
  <si>
    <t>MOSIR/SO/56</t>
  </si>
  <si>
    <t>Słup ogłoszeniowy ul. Lipowa k/Biedronki</t>
  </si>
  <si>
    <t>MOSIR/SO/57</t>
  </si>
  <si>
    <t>Słup ogłoszeniowy ul. Obrońców Westerplatte skrzyżowanie z ul.Kochanowskiego</t>
  </si>
  <si>
    <t>MOSIR/BP/011/1/2019</t>
  </si>
  <si>
    <t>Moduł podstawowy pływaka WP-F z łącznikiem WL BP</t>
  </si>
  <si>
    <t>MOSIR/BP/011/2/2019</t>
  </si>
  <si>
    <t>Traktor TC 242 TX BP</t>
  </si>
  <si>
    <t>komplety</t>
  </si>
  <si>
    <t>kopiarka - urządzenie wielofunkcyjne Ricoh</t>
  </si>
  <si>
    <t>0-13/4-49-491-1/33/3</t>
  </si>
  <si>
    <t xml:space="preserve">zestaw nagłaśnijący </t>
  </si>
  <si>
    <t>0-13/8-8--808-9/39/121</t>
  </si>
  <si>
    <t>Magiczny dywan pomoc dydaktyczna</t>
  </si>
  <si>
    <t>0-13-8-80-808/22/42/197</t>
  </si>
  <si>
    <t xml:space="preserve">pomoc dydaktyczna dla dzieci z niedosłuchem - paleta podstawowa </t>
  </si>
  <si>
    <t>0-13-8-80-808/22/42/199</t>
  </si>
  <si>
    <t xml:space="preserve">urządzenie welofunkcyjne Brother J100 </t>
  </si>
  <si>
    <t>0-13-6-80-808/23/33/4</t>
  </si>
  <si>
    <t xml:space="preserve">Tablica interaktywna </t>
  </si>
  <si>
    <t>Budynek przedszkola</t>
  </si>
  <si>
    <t xml:space="preserve">pokrycie dachu: balchodachówka, konstrukacja duchu: więźba drewnina;
konstrukcja stropów: żelbetowa z prefabrykatów;
ściany: cegła ceramiczna- pustak </t>
  </si>
  <si>
    <t xml:space="preserve">Aparat cyfrowy Panasonoc DMC TZ57 </t>
  </si>
  <si>
    <t>Radioodtwarzacz Philips Az215B-CD</t>
  </si>
  <si>
    <t xml:space="preserve">Drukarka </t>
  </si>
  <si>
    <t xml:space="preserve">Robot planetrany Kenwood KVL 4100 Chef XL </t>
  </si>
  <si>
    <t>Kopiarka Canon i R 2520</t>
  </si>
  <si>
    <t xml:space="preserve">Radiododtwarzacz Philips AZ700T z Bluetooth </t>
  </si>
  <si>
    <t xml:space="preserve">magiczny Dywan </t>
  </si>
  <si>
    <t xml:space="preserve">Magiczny dywan </t>
  </si>
  <si>
    <t xml:space="preserve">Projektor krótkoogniskowy Epson EB-530W </t>
  </si>
  <si>
    <t>8-80-808--13/135</t>
  </si>
  <si>
    <t>8-80-808--13/136</t>
  </si>
  <si>
    <t>4-49-491-0/9</t>
  </si>
  <si>
    <t>8-80-808-7/11</t>
  </si>
  <si>
    <t>8-80-803-0/3</t>
  </si>
  <si>
    <t>ZESTAW MULTIMEDIALNY (TABLICA, PROJEKTOR, GŁOŚNIKI)</t>
  </si>
  <si>
    <t>Kondygnacje: 2N
Budynek murowany pokryty papą. Ściany z cegły pełnej na zaprawie cementowo-wapiennej, bloczki betonowe</t>
  </si>
  <si>
    <t>Modernizacja systemu nagłośnienia</t>
  </si>
  <si>
    <t>EEI</t>
  </si>
  <si>
    <t>WNiP</t>
  </si>
  <si>
    <t>Komunikacja</t>
  </si>
  <si>
    <t>CIĄGNIK ROLNICZY 4070E TSA PL17</t>
  </si>
  <si>
    <t>PRZYCZEPA CIĄGNIKOWA ROLNICZA TSA PL20</t>
  </si>
  <si>
    <t>ARR</t>
  </si>
  <si>
    <t>EEI przenośna</t>
  </si>
  <si>
    <t>EEI stacjonarna</t>
  </si>
  <si>
    <t>komunikacja</t>
  </si>
  <si>
    <t>Niszczarka</t>
  </si>
  <si>
    <t>Niszczarka Sunwood</t>
  </si>
  <si>
    <t>Notebook Samsung</t>
  </si>
  <si>
    <t xml:space="preserve">Niszczarka Tarnator C7 </t>
  </si>
  <si>
    <t>Niszczarka Tarnator C7</t>
  </si>
  <si>
    <t>Drukarka Canon Laser I-Sensys</t>
  </si>
  <si>
    <t>Niszczarka Tarnator C7a</t>
  </si>
  <si>
    <t>Notebook Dell Inspiron 3721</t>
  </si>
  <si>
    <t>Drukarka i-Sensys LBP</t>
  </si>
  <si>
    <t>Dysk do laptopa</t>
  </si>
  <si>
    <t>Monitor Samsung</t>
  </si>
  <si>
    <t>Kuchenka mikrofalowa Samsung</t>
  </si>
  <si>
    <t>Drukarka Canon I-Sensys LBP6230dw</t>
  </si>
  <si>
    <t>Niszczarka Tarnator C9</t>
  </si>
  <si>
    <t>Drukarka CANON</t>
  </si>
  <si>
    <t>Urządzenie wielofunkcyjne Kyocera</t>
  </si>
  <si>
    <t>Drukarka Canon i-Sensys</t>
  </si>
  <si>
    <t>Drukarka laserowa CANON</t>
  </si>
  <si>
    <t>Notebook DELL</t>
  </si>
  <si>
    <t>Niszczarka Tarnator</t>
  </si>
  <si>
    <t>Drukarka Brother</t>
  </si>
  <si>
    <t>Ekspres ciśnieniowy</t>
  </si>
  <si>
    <t>Kopiarka cyfrowa Canon</t>
  </si>
  <si>
    <t>Niszczarka HSM SHREDSTAR</t>
  </si>
  <si>
    <t>Notebook HP</t>
  </si>
  <si>
    <t>Projektor Benq</t>
  </si>
  <si>
    <t>Aparat fotograficzny</t>
  </si>
  <si>
    <t>Żydowska</t>
  </si>
  <si>
    <t>Słowackiego</t>
  </si>
  <si>
    <t>OPS-2-174</t>
  </si>
  <si>
    <t>OPS-2-179</t>
  </si>
  <si>
    <t>OPS-2-170 POKL</t>
  </si>
  <si>
    <t>OPS-2-171 POKL</t>
  </si>
  <si>
    <t>OPS-2-172 POKL</t>
  </si>
  <si>
    <t>OPS-2-186</t>
  </si>
  <si>
    <t>OPS-2-187</t>
  </si>
  <si>
    <t>OPS-2-182</t>
  </si>
  <si>
    <t>OPS-2-183</t>
  </si>
  <si>
    <t>OPS-2-185</t>
  </si>
  <si>
    <t>OPS-2-191</t>
  </si>
  <si>
    <t>OPS-2-190</t>
  </si>
  <si>
    <t>OPS-2-188</t>
  </si>
  <si>
    <t>OPS-2-215</t>
  </si>
  <si>
    <t>OPS-2-162</t>
  </si>
  <si>
    <t>OPS-2-202</t>
  </si>
  <si>
    <t>OPS-2-205</t>
  </si>
  <si>
    <t>OPS-2-206</t>
  </si>
  <si>
    <t>OPS-2-216</t>
  </si>
  <si>
    <t>OPS-2-224</t>
  </si>
  <si>
    <t>OPS-2-236</t>
  </si>
  <si>
    <t>808-67-60</t>
  </si>
  <si>
    <t>OPS-2-246</t>
  </si>
  <si>
    <t>OPS-2-261</t>
  </si>
  <si>
    <t>OPS-2-262</t>
  </si>
  <si>
    <t>OPS-2-263</t>
  </si>
  <si>
    <t>OPS-2-264</t>
  </si>
  <si>
    <t>OPS-2-265</t>
  </si>
  <si>
    <t>OPS-2-266</t>
  </si>
  <si>
    <t>OPS-2-277</t>
  </si>
  <si>
    <t>OPS-2-278</t>
  </si>
  <si>
    <t>491-83-2</t>
  </si>
  <si>
    <t>OPS-2-295</t>
  </si>
  <si>
    <t>OPS-2-298</t>
  </si>
  <si>
    <t>OPS-2-299</t>
  </si>
  <si>
    <t>OPS-2-302</t>
  </si>
  <si>
    <t>4-491-83-7 (1)</t>
  </si>
  <si>
    <t>4-491-83-7 (2)</t>
  </si>
  <si>
    <t>OPS-2-327</t>
  </si>
  <si>
    <t>OPS-2-328</t>
  </si>
  <si>
    <t>OPS-2-318</t>
  </si>
  <si>
    <t>OPS-2-319</t>
  </si>
  <si>
    <t>OPS-2-320</t>
  </si>
  <si>
    <t>OPS-2-321</t>
  </si>
  <si>
    <t>OPS-2-340</t>
  </si>
  <si>
    <t>OPS-2-331</t>
  </si>
  <si>
    <t>OPS-2-338</t>
  </si>
  <si>
    <t>OPS-2-332</t>
  </si>
  <si>
    <t>OPS-2-339</t>
  </si>
  <si>
    <t>OPS-2-329</t>
  </si>
  <si>
    <t>OPS-2-330</t>
  </si>
  <si>
    <t>OPS-2-325</t>
  </si>
  <si>
    <t>OPS-2-326</t>
  </si>
  <si>
    <t>OPS-2-335</t>
  </si>
  <si>
    <t>OPS-2-336</t>
  </si>
  <si>
    <t>OPS-2-337</t>
  </si>
  <si>
    <t>OPS-2-334</t>
  </si>
  <si>
    <t>OPS-2-316</t>
  </si>
  <si>
    <t>OPS-2-333</t>
  </si>
  <si>
    <t>Kocioł grzewczy Logamax</t>
  </si>
  <si>
    <t>808-41-3</t>
  </si>
  <si>
    <t>OPS-2-184</t>
  </si>
  <si>
    <t>OPS-2-195</t>
  </si>
  <si>
    <t>OPS-2-189</t>
  </si>
  <si>
    <t>626-17-10</t>
  </si>
  <si>
    <t>Dysk SSD 128GB 3szt. * 250zł.</t>
  </si>
  <si>
    <t>OPS-2-212
OPS-2-208 
OPS-2-210</t>
  </si>
  <si>
    <t>UPS APC 2szt * 280,00zł.</t>
  </si>
  <si>
    <t>OPS-2-209 
OPS-2-211</t>
  </si>
  <si>
    <t>OPS-2-200</t>
  </si>
  <si>
    <t>OPS-2-213</t>
  </si>
  <si>
    <t>OPS-2-214</t>
  </si>
  <si>
    <t>OPS-2-194</t>
  </si>
  <si>
    <t>Niszczarka Rexel Duo</t>
  </si>
  <si>
    <t>OPS-2-227</t>
  </si>
  <si>
    <t>OPS-2-234</t>
  </si>
  <si>
    <t>OPS-2-235</t>
  </si>
  <si>
    <t>OPS-2-233</t>
  </si>
  <si>
    <t>OPS-2-244</t>
  </si>
  <si>
    <t>OPS-2-237</t>
  </si>
  <si>
    <t>OPS-2-238</t>
  </si>
  <si>
    <t>Urzadzenie wielofunkcyjne Canon I-sensys</t>
  </si>
  <si>
    <t>OPS-2-242</t>
  </si>
  <si>
    <t>OPS-2-240</t>
  </si>
  <si>
    <t>OPS-2-243</t>
  </si>
  <si>
    <t>OPS-2-258</t>
  </si>
  <si>
    <t>Monitor Philips</t>
  </si>
  <si>
    <t>OPS-2-259</t>
  </si>
  <si>
    <t>OPS-2-267</t>
  </si>
  <si>
    <t>Drukarka Canon I-Sensys</t>
  </si>
  <si>
    <t>OPS-2-275</t>
  </si>
  <si>
    <t>laptop Lenowo</t>
  </si>
  <si>
    <t>OPS-2-260</t>
  </si>
  <si>
    <t>Urządzenie wielofunkcyjne Brother</t>
  </si>
  <si>
    <t>OPS-2-276</t>
  </si>
  <si>
    <t>Drukarka laserowa Canon</t>
  </si>
  <si>
    <t>OPS-2-294</t>
  </si>
  <si>
    <t>OPS-2-300</t>
  </si>
  <si>
    <t>OPS-2-301</t>
  </si>
  <si>
    <t>OPS-2-297</t>
  </si>
  <si>
    <t>UPS zasilacz</t>
  </si>
  <si>
    <t>OPS-2-296</t>
  </si>
  <si>
    <t>System osuszajacy Drymat</t>
  </si>
  <si>
    <t>OPS-1-2</t>
  </si>
  <si>
    <t>Urzadzenie wielofunkcyjne canon</t>
  </si>
  <si>
    <t>OPS-2-324</t>
  </si>
  <si>
    <t>Urzadzenie wielofunkcyjne Canon</t>
  </si>
  <si>
    <t>OPS-2-322</t>
  </si>
  <si>
    <t>Laptop HP</t>
  </si>
  <si>
    <t>OPS-2-342</t>
  </si>
  <si>
    <t>OPS-2-343</t>
  </si>
  <si>
    <t>Lokalizacja</t>
  </si>
  <si>
    <t>0-13/8/80/808/22/241</t>
  </si>
  <si>
    <t xml:space="preserve">jednostka komputerowy </t>
  </si>
  <si>
    <t>OPS1/013/27/2019</t>
  </si>
  <si>
    <t>dach: czterospadowy - blacha trapezowa; strop: drewniany; ściany: murowane</t>
  </si>
  <si>
    <t xml:space="preserve">jednostka koputerowa </t>
  </si>
  <si>
    <t>PS1/013/1/2019</t>
  </si>
  <si>
    <t>Kondygnacje: 3N
stropodach: papa
ściany: murowane</t>
  </si>
  <si>
    <t>3</t>
  </si>
  <si>
    <t>Sprzet nagłaśniajacy</t>
  </si>
  <si>
    <t>Suma ubezpieczenia
WKB</t>
  </si>
  <si>
    <t>Rodzaj użytkowania 
[S - sprzęt stacjonarny 
P - sprzęt przenośny]</t>
  </si>
  <si>
    <t>Maszyny i urządzenia  z wyłączeniem komunikacji</t>
  </si>
  <si>
    <t>Jednostka organizacyjna:</t>
  </si>
  <si>
    <t>Suma ubezpieczenia
WO</t>
  </si>
  <si>
    <t>Suma ubezpieczenia</t>
  </si>
  <si>
    <t>WKB</t>
  </si>
  <si>
    <t>WO</t>
  </si>
  <si>
    <t>Miejski Ośrodek Sportu i Rekreacji</t>
  </si>
  <si>
    <t>Rodzaj mienia zgłoszonego do Ubezpieczenia</t>
  </si>
  <si>
    <t>Zakres ubezpieczenia:</t>
  </si>
  <si>
    <t>Mienie od wszystkich ryzyk</t>
  </si>
  <si>
    <t>Budynek A</t>
  </si>
  <si>
    <t>Budynek B</t>
  </si>
  <si>
    <t>Suma ubezpieczenia
Łącznie</t>
  </si>
  <si>
    <t>SP3 • SZKOŁA PODSTAWOWA NR 3 BUDYNEK B</t>
  </si>
  <si>
    <t>Nr inwentarzowy/ seryjnyv</t>
  </si>
  <si>
    <t>Budynek_Mickiewicza</t>
  </si>
  <si>
    <t>Budynek_Cieśli</t>
  </si>
  <si>
    <t xml:space="preserve">Zagospodarowanie terenu w obrębie działki przedszkola (miejsca postojowe,dojścia,nawierzchnie utwardzone,plac zabaw dla przedszkola,ogrodzenie,oświetlenie zewn.) </t>
  </si>
  <si>
    <t>Przystanek "Błonie"</t>
  </si>
  <si>
    <t>Ośrodek Pomocy Społecznej</t>
  </si>
  <si>
    <t>PS6 • PRZEDSZKOLE SAMORZĄDOWE NR 6 oraz ŻŁOBEK PRZY PRZEDSZKOLU SAMORZĄDOWYM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</si>
</sst>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Czcionka tekstu podstawowego"/>
      <family val="2"/>
      <charset val="238"/>
    </font>
    <font>
      <sz val="8"/>
      <color rgb="FFFF0000"/>
      <name val="Czcionka tekstu podstawowego"/>
      <family val="2"/>
      <charset val="238"/>
    </font>
    <font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356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4" fontId="2" fillId="0" borderId="7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right" vertical="center" wrapText="1"/>
    </xf>
    <xf numFmtId="0" fontId="5" fillId="3" borderId="7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49" fontId="4" fillId="4" borderId="2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4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8" fillId="4" borderId="2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vertical="center"/>
    </xf>
    <xf numFmtId="49" fontId="8" fillId="4" borderId="10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vertical="center"/>
    </xf>
    <xf numFmtId="49" fontId="8" fillId="4" borderId="4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9" fontId="6" fillId="4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6" fillId="4" borderId="3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4" fontId="7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4" fontId="10" fillId="7" borderId="1" xfId="0" applyNumberFormat="1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1" fillId="4" borderId="3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center" wrapText="1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4" fontId="7" fillId="0" borderId="1" xfId="0" applyNumberFormat="1" applyFont="1" applyBorder="1" applyAlignment="1" applyProtection="1">
      <alignment horizontal="right" vertical="center" wrapText="1"/>
      <protection locked="0"/>
    </xf>
    <xf numFmtId="4" fontId="7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1" xfId="0" quotePrefix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/>
    </xf>
    <xf numFmtId="49" fontId="7" fillId="4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8" borderId="1" xfId="0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/>
    </xf>
    <xf numFmtId="4" fontId="9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 applyProtection="1">
      <alignment horizontal="right" wrapText="1"/>
    </xf>
    <xf numFmtId="14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3" borderId="9" xfId="0" applyFont="1" applyFill="1" applyBorder="1" applyAlignment="1">
      <alignment vertical="center"/>
    </xf>
    <xf numFmtId="4" fontId="8" fillId="4" borderId="4" xfId="0" applyNumberFormat="1" applyFont="1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4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10" fillId="3" borderId="7" xfId="0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4" fontId="10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vertical="center"/>
    </xf>
    <xf numFmtId="0" fontId="8" fillId="4" borderId="0" xfId="0" applyFont="1" applyFill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7" fillId="0" borderId="0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vertical="center"/>
    </xf>
    <xf numFmtId="0" fontId="7" fillId="4" borderId="0" xfId="0" applyFont="1" applyFill="1" applyAlignment="1">
      <alignment vertical="center"/>
    </xf>
    <xf numFmtId="49" fontId="7" fillId="0" borderId="4" xfId="0" applyNumberFormat="1" applyFont="1" applyBorder="1" applyAlignment="1">
      <alignment horizontal="center" vertical="center"/>
    </xf>
    <xf numFmtId="4" fontId="10" fillId="3" borderId="7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10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4" fontId="1" fillId="4" borderId="4" xfId="0" applyNumberFormat="1" applyFont="1" applyFill="1" applyBorder="1" applyAlignment="1">
      <alignment vertical="center"/>
    </xf>
    <xf numFmtId="4" fontId="2" fillId="3" borderId="7" xfId="0" applyNumberFormat="1" applyFont="1" applyFill="1" applyBorder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vertical="center"/>
    </xf>
    <xf numFmtId="4" fontId="4" fillId="4" borderId="4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49" fontId="1" fillId="4" borderId="4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vertical="center"/>
    </xf>
    <xf numFmtId="49" fontId="7" fillId="4" borderId="4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49" fontId="7" fillId="4" borderId="10" xfId="0" applyNumberFormat="1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4" fontId="7" fillId="5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4" fontId="1" fillId="4" borderId="0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1" fillId="3" borderId="8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7" fillId="4" borderId="0" xfId="0" applyFont="1" applyFill="1" applyBorder="1" applyAlignment="1">
      <alignment horizontal="center" vertical="center" wrapText="1"/>
    </xf>
    <xf numFmtId="4" fontId="10" fillId="4" borderId="0" xfId="0" applyNumberFormat="1" applyFont="1" applyFill="1" applyBorder="1" applyAlignment="1">
      <alignment horizontal="right" vertical="center" wrapText="1"/>
    </xf>
    <xf numFmtId="0" fontId="1" fillId="4" borderId="7" xfId="0" applyFont="1" applyFill="1" applyBorder="1" applyAlignment="1">
      <alignment vertical="center" wrapText="1"/>
    </xf>
    <xf numFmtId="4" fontId="8" fillId="4" borderId="7" xfId="0" applyNumberFormat="1" applyFont="1" applyFill="1" applyBorder="1" applyAlignment="1">
      <alignment vertical="center"/>
    </xf>
    <xf numFmtId="4" fontId="8" fillId="4" borderId="7" xfId="0" applyNumberFormat="1" applyFont="1" applyFill="1" applyBorder="1" applyAlignment="1">
      <alignment horizontal="right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4" fillId="4" borderId="0" xfId="0" applyFont="1" applyFill="1" applyAlignment="1">
      <alignment vertical="center"/>
    </xf>
    <xf numFmtId="0" fontId="0" fillId="4" borderId="0" xfId="0" applyFill="1"/>
    <xf numFmtId="49" fontId="7" fillId="4" borderId="1" xfId="0" applyNumberFormat="1" applyFont="1" applyFill="1" applyBorder="1" applyAlignment="1">
      <alignment vertical="center" wrapText="1"/>
    </xf>
    <xf numFmtId="0" fontId="7" fillId="4" borderId="1" xfId="1" applyFont="1" applyFill="1" applyBorder="1" applyAlignment="1">
      <alignment vertical="center"/>
    </xf>
    <xf numFmtId="0" fontId="7" fillId="4" borderId="1" xfId="1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/>
    </xf>
    <xf numFmtId="4" fontId="7" fillId="4" borderId="0" xfId="0" applyNumberFormat="1" applyFont="1" applyFill="1" applyBorder="1" applyAlignment="1">
      <alignment vertical="center"/>
    </xf>
    <xf numFmtId="4" fontId="7" fillId="4" borderId="0" xfId="0" applyNumberFormat="1" applyFont="1" applyFill="1" applyBorder="1" applyAlignment="1">
      <alignment horizontal="center" vertical="center"/>
    </xf>
    <xf numFmtId="4" fontId="10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4" fontId="7" fillId="4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2" fillId="3" borderId="9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4"/>
  <sheetViews>
    <sheetView tabSelected="1" view="pageBreakPreview" zoomScale="60" zoomScaleNormal="100" workbookViewId="0">
      <selection activeCell="D32" sqref="D32"/>
    </sheetView>
  </sheetViews>
  <sheetFormatPr defaultColWidth="8.75" defaultRowHeight="11.25"/>
  <cols>
    <col min="1" max="1" width="4.375" style="145" customWidth="1"/>
    <col min="2" max="2" width="12.125" style="196" customWidth="1"/>
    <col min="3" max="3" width="13.875" style="142" customWidth="1"/>
    <col min="4" max="4" width="31.25" style="142" customWidth="1"/>
    <col min="5" max="5" width="14.25" style="145" customWidth="1"/>
    <col min="6" max="6" width="10.75" style="145" customWidth="1"/>
    <col min="7" max="7" width="8.75" style="145"/>
    <col min="8" max="9" width="11.75" style="193" customWidth="1"/>
    <col min="10" max="10" width="15" style="145" customWidth="1"/>
    <col min="11" max="11" width="14.75" style="142" customWidth="1"/>
    <col min="12" max="16384" width="8.75" style="142"/>
  </cols>
  <sheetData>
    <row r="1" spans="1:11" s="141" customFormat="1">
      <c r="A1" s="141" t="s">
        <v>2556</v>
      </c>
      <c r="C1" s="195"/>
      <c r="D1" s="141" t="s">
        <v>2561</v>
      </c>
      <c r="E1" s="144"/>
      <c r="F1" s="144"/>
      <c r="G1" s="144"/>
      <c r="H1" s="194"/>
      <c r="I1" s="194"/>
      <c r="J1" s="144"/>
    </row>
    <row r="2" spans="1:11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</row>
    <row r="3" spans="1:11" s="141" customFormat="1">
      <c r="A3" s="195"/>
      <c r="B3" s="247"/>
      <c r="E3" s="144"/>
      <c r="F3" s="144"/>
      <c r="G3" s="144"/>
      <c r="H3" s="194"/>
      <c r="I3" s="194"/>
      <c r="J3" s="206"/>
      <c r="K3" s="194"/>
    </row>
    <row r="4" spans="1:11" ht="10.15" customHeight="1">
      <c r="A4" s="313" t="s">
        <v>44</v>
      </c>
      <c r="B4" s="318" t="s">
        <v>43</v>
      </c>
      <c r="C4" s="313" t="s">
        <v>1</v>
      </c>
      <c r="D4" s="313" t="s">
        <v>2</v>
      </c>
      <c r="E4" s="313" t="s">
        <v>45</v>
      </c>
      <c r="F4" s="313" t="s">
        <v>3</v>
      </c>
      <c r="G4" s="313" t="s">
        <v>4</v>
      </c>
      <c r="H4" s="315" t="s">
        <v>5</v>
      </c>
      <c r="I4" s="315" t="s">
        <v>6</v>
      </c>
      <c r="J4" s="316" t="s">
        <v>46</v>
      </c>
      <c r="K4" s="315" t="s">
        <v>2553</v>
      </c>
    </row>
    <row r="5" spans="1:11">
      <c r="A5" s="314"/>
      <c r="B5" s="319"/>
      <c r="C5" s="314"/>
      <c r="D5" s="314"/>
      <c r="E5" s="314"/>
      <c r="F5" s="314"/>
      <c r="G5" s="314"/>
      <c r="H5" s="316"/>
      <c r="I5" s="316"/>
      <c r="J5" s="317"/>
      <c r="K5" s="315"/>
    </row>
    <row r="6" spans="1:11">
      <c r="A6" s="58">
        <v>1</v>
      </c>
      <c r="B6" s="221" t="s">
        <v>75</v>
      </c>
      <c r="C6" s="61" t="s">
        <v>2113</v>
      </c>
      <c r="D6" s="125" t="s">
        <v>2114</v>
      </c>
      <c r="E6" s="122"/>
      <c r="F6" s="67" t="s">
        <v>10</v>
      </c>
      <c r="G6" s="67">
        <v>1</v>
      </c>
      <c r="H6" s="68">
        <v>116314.82</v>
      </c>
      <c r="I6" s="68">
        <v>87532.71</v>
      </c>
      <c r="J6" s="121" t="s">
        <v>2399</v>
      </c>
      <c r="K6" s="124">
        <f>H6</f>
        <v>116314.82</v>
      </c>
    </row>
    <row r="7" spans="1:11" ht="22.5">
      <c r="A7" s="58">
        <v>2</v>
      </c>
      <c r="B7" s="221" t="s">
        <v>75</v>
      </c>
      <c r="C7" s="61" t="s">
        <v>2156</v>
      </c>
      <c r="D7" s="125" t="s">
        <v>2157</v>
      </c>
      <c r="E7" s="122"/>
      <c r="F7" s="67" t="s">
        <v>10</v>
      </c>
      <c r="G7" s="67">
        <v>1</v>
      </c>
      <c r="H7" s="68">
        <v>794155.77</v>
      </c>
      <c r="I7" s="68">
        <v>178685.45</v>
      </c>
      <c r="J7" s="121" t="s">
        <v>2399</v>
      </c>
      <c r="K7" s="124">
        <f t="shared" ref="K7:K69" si="0">H7</f>
        <v>794155.77</v>
      </c>
    </row>
    <row r="8" spans="1:11">
      <c r="A8" s="58">
        <v>3</v>
      </c>
      <c r="B8" s="221" t="s">
        <v>75</v>
      </c>
      <c r="C8" s="61" t="s">
        <v>2172</v>
      </c>
      <c r="D8" s="125" t="s">
        <v>2173</v>
      </c>
      <c r="E8" s="122"/>
      <c r="F8" s="67" t="s">
        <v>10</v>
      </c>
      <c r="G8" s="67">
        <v>1</v>
      </c>
      <c r="H8" s="68">
        <v>634252.71</v>
      </c>
      <c r="I8" s="68">
        <v>142706.88</v>
      </c>
      <c r="J8" s="121" t="s">
        <v>2399</v>
      </c>
      <c r="K8" s="124">
        <f t="shared" si="0"/>
        <v>634252.71</v>
      </c>
    </row>
    <row r="9" spans="1:11" ht="22.5">
      <c r="A9" s="58">
        <v>4</v>
      </c>
      <c r="B9" s="221" t="s">
        <v>75</v>
      </c>
      <c r="C9" s="61" t="s">
        <v>2174</v>
      </c>
      <c r="D9" s="125" t="s">
        <v>2175</v>
      </c>
      <c r="E9" s="122"/>
      <c r="F9" s="67" t="s">
        <v>10</v>
      </c>
      <c r="G9" s="67">
        <v>1</v>
      </c>
      <c r="H9" s="68">
        <v>5072556</v>
      </c>
      <c r="I9" s="68">
        <v>1141325.3400000001</v>
      </c>
      <c r="J9" s="121" t="s">
        <v>2399</v>
      </c>
      <c r="K9" s="124">
        <f t="shared" si="0"/>
        <v>5072556</v>
      </c>
    </row>
    <row r="10" spans="1:11">
      <c r="A10" s="58">
        <v>5</v>
      </c>
      <c r="B10" s="221" t="s">
        <v>75</v>
      </c>
      <c r="C10" s="61" t="s">
        <v>2176</v>
      </c>
      <c r="D10" s="125" t="s">
        <v>2177</v>
      </c>
      <c r="E10" s="122"/>
      <c r="F10" s="67" t="s">
        <v>10</v>
      </c>
      <c r="G10" s="67">
        <v>1</v>
      </c>
      <c r="H10" s="68">
        <v>1265364.1299999999</v>
      </c>
      <c r="I10" s="68">
        <v>284707.14</v>
      </c>
      <c r="J10" s="121" t="s">
        <v>2399</v>
      </c>
      <c r="K10" s="124">
        <f t="shared" si="0"/>
        <v>1265364.1299999999</v>
      </c>
    </row>
    <row r="11" spans="1:11">
      <c r="A11" s="58">
        <v>6</v>
      </c>
      <c r="B11" s="221" t="s">
        <v>75</v>
      </c>
      <c r="C11" s="61" t="s">
        <v>2307</v>
      </c>
      <c r="D11" s="125" t="s">
        <v>2308</v>
      </c>
      <c r="E11" s="122"/>
      <c r="F11" s="67" t="s">
        <v>10</v>
      </c>
      <c r="G11" s="67">
        <v>1</v>
      </c>
      <c r="H11" s="68">
        <v>76529</v>
      </c>
      <c r="I11" s="68">
        <v>59534.6</v>
      </c>
      <c r="J11" s="121" t="s">
        <v>2399</v>
      </c>
      <c r="K11" s="124">
        <f t="shared" si="0"/>
        <v>76529</v>
      </c>
    </row>
    <row r="12" spans="1:11">
      <c r="A12" s="58">
        <v>7</v>
      </c>
      <c r="B12" s="221" t="s">
        <v>81</v>
      </c>
      <c r="C12" s="61" t="s">
        <v>2074</v>
      </c>
      <c r="D12" s="125" t="s">
        <v>2075</v>
      </c>
      <c r="E12" s="122"/>
      <c r="F12" s="67" t="s">
        <v>10</v>
      </c>
      <c r="G12" s="67">
        <v>1</v>
      </c>
      <c r="H12" s="68">
        <v>3795</v>
      </c>
      <c r="I12" s="68">
        <v>1185.6300000000001</v>
      </c>
      <c r="J12" s="121" t="s">
        <v>2399</v>
      </c>
      <c r="K12" s="124">
        <f t="shared" si="0"/>
        <v>3795</v>
      </c>
    </row>
    <row r="13" spans="1:11">
      <c r="A13" s="58">
        <v>8</v>
      </c>
      <c r="B13" s="221" t="s">
        <v>81</v>
      </c>
      <c r="C13" s="61" t="s">
        <v>2115</v>
      </c>
      <c r="D13" s="125" t="s">
        <v>2116</v>
      </c>
      <c r="E13" s="122"/>
      <c r="F13" s="67" t="s">
        <v>10</v>
      </c>
      <c r="G13" s="67">
        <v>1</v>
      </c>
      <c r="H13" s="68">
        <v>6419.26</v>
      </c>
      <c r="I13" s="68">
        <v>6419.26</v>
      </c>
      <c r="J13" s="121" t="s">
        <v>2399</v>
      </c>
      <c r="K13" s="124">
        <f t="shared" si="0"/>
        <v>6419.26</v>
      </c>
    </row>
    <row r="14" spans="1:11">
      <c r="A14" s="58">
        <v>9</v>
      </c>
      <c r="B14" s="221" t="s">
        <v>81</v>
      </c>
      <c r="C14" s="61" t="s">
        <v>2117</v>
      </c>
      <c r="D14" s="125" t="s">
        <v>2118</v>
      </c>
      <c r="E14" s="122"/>
      <c r="F14" s="67" t="s">
        <v>10</v>
      </c>
      <c r="G14" s="67">
        <v>1</v>
      </c>
      <c r="H14" s="68">
        <v>21015.87</v>
      </c>
      <c r="I14" s="68">
        <v>21015.87</v>
      </c>
      <c r="J14" s="121" t="s">
        <v>2399</v>
      </c>
      <c r="K14" s="124">
        <f t="shared" si="0"/>
        <v>21015.87</v>
      </c>
    </row>
    <row r="15" spans="1:11">
      <c r="A15" s="58">
        <v>10</v>
      </c>
      <c r="B15" s="221" t="s">
        <v>81</v>
      </c>
      <c r="C15" s="61" t="s">
        <v>2119</v>
      </c>
      <c r="D15" s="125" t="s">
        <v>2120</v>
      </c>
      <c r="E15" s="122"/>
      <c r="F15" s="67" t="s">
        <v>10</v>
      </c>
      <c r="G15" s="67">
        <v>1</v>
      </c>
      <c r="H15" s="68">
        <v>7819.63</v>
      </c>
      <c r="I15" s="68">
        <v>7819.63</v>
      </c>
      <c r="J15" s="121" t="s">
        <v>2399</v>
      </c>
      <c r="K15" s="124">
        <f t="shared" si="0"/>
        <v>7819.63</v>
      </c>
    </row>
    <row r="16" spans="1:11">
      <c r="A16" s="58">
        <v>11</v>
      </c>
      <c r="B16" s="221" t="s">
        <v>81</v>
      </c>
      <c r="C16" s="61" t="s">
        <v>2121</v>
      </c>
      <c r="D16" s="125" t="s">
        <v>2122</v>
      </c>
      <c r="E16" s="122"/>
      <c r="F16" s="67" t="s">
        <v>10</v>
      </c>
      <c r="G16" s="67">
        <v>1</v>
      </c>
      <c r="H16" s="68">
        <v>51657.440000000002</v>
      </c>
      <c r="I16" s="68">
        <v>51657.440000000002</v>
      </c>
      <c r="J16" s="121" t="s">
        <v>2399</v>
      </c>
      <c r="K16" s="124">
        <f t="shared" si="0"/>
        <v>51657.440000000002</v>
      </c>
    </row>
    <row r="17" spans="1:11">
      <c r="A17" s="58">
        <v>12</v>
      </c>
      <c r="B17" s="221" t="s">
        <v>81</v>
      </c>
      <c r="C17" s="61" t="s">
        <v>2123</v>
      </c>
      <c r="D17" s="125" t="s">
        <v>2124</v>
      </c>
      <c r="E17" s="122"/>
      <c r="F17" s="67" t="s">
        <v>10</v>
      </c>
      <c r="G17" s="67">
        <v>1</v>
      </c>
      <c r="H17" s="68">
        <v>9457.07</v>
      </c>
      <c r="I17" s="68">
        <v>9457.07</v>
      </c>
      <c r="J17" s="121" t="s">
        <v>2399</v>
      </c>
      <c r="K17" s="124">
        <f t="shared" si="0"/>
        <v>9457.07</v>
      </c>
    </row>
    <row r="18" spans="1:11">
      <c r="A18" s="58">
        <v>13</v>
      </c>
      <c r="B18" s="221" t="s">
        <v>81</v>
      </c>
      <c r="C18" s="61" t="s">
        <v>2125</v>
      </c>
      <c r="D18" s="125" t="s">
        <v>2126</v>
      </c>
      <c r="E18" s="122"/>
      <c r="F18" s="67" t="s">
        <v>10</v>
      </c>
      <c r="G18" s="67">
        <v>1</v>
      </c>
      <c r="H18" s="68">
        <v>1178420.6599999999</v>
      </c>
      <c r="I18" s="68">
        <v>347634.1</v>
      </c>
      <c r="J18" s="121" t="s">
        <v>2399</v>
      </c>
      <c r="K18" s="124">
        <f t="shared" si="0"/>
        <v>1178420.6599999999</v>
      </c>
    </row>
    <row r="19" spans="1:11">
      <c r="A19" s="58">
        <v>14</v>
      </c>
      <c r="B19" s="221" t="s">
        <v>81</v>
      </c>
      <c r="C19" s="61" t="s">
        <v>2127</v>
      </c>
      <c r="D19" s="125" t="s">
        <v>2128</v>
      </c>
      <c r="E19" s="122"/>
      <c r="F19" s="67" t="s">
        <v>10</v>
      </c>
      <c r="G19" s="67">
        <v>1</v>
      </c>
      <c r="H19" s="68">
        <v>1175310.53</v>
      </c>
      <c r="I19" s="68">
        <v>346716.58</v>
      </c>
      <c r="J19" s="121" t="s">
        <v>2399</v>
      </c>
      <c r="K19" s="124">
        <f t="shared" si="0"/>
        <v>1175310.53</v>
      </c>
    </row>
    <row r="20" spans="1:11" ht="22.5">
      <c r="A20" s="58">
        <v>15</v>
      </c>
      <c r="B20" s="221" t="s">
        <v>81</v>
      </c>
      <c r="C20" s="61" t="s">
        <v>2135</v>
      </c>
      <c r="D20" s="125" t="s">
        <v>2136</v>
      </c>
      <c r="E20" s="122"/>
      <c r="F20" s="67" t="s">
        <v>10</v>
      </c>
      <c r="G20" s="67">
        <v>1</v>
      </c>
      <c r="H20" s="68">
        <v>31030.52</v>
      </c>
      <c r="I20" s="68">
        <v>10377.09</v>
      </c>
      <c r="J20" s="121" t="s">
        <v>2399</v>
      </c>
      <c r="K20" s="124">
        <f t="shared" si="0"/>
        <v>31030.52</v>
      </c>
    </row>
    <row r="21" spans="1:11">
      <c r="A21" s="58">
        <v>16</v>
      </c>
      <c r="B21" s="221" t="s">
        <v>81</v>
      </c>
      <c r="C21" s="61" t="s">
        <v>2137</v>
      </c>
      <c r="D21" s="125" t="s">
        <v>2138</v>
      </c>
      <c r="E21" s="122"/>
      <c r="F21" s="67" t="s">
        <v>10</v>
      </c>
      <c r="G21" s="67">
        <v>1</v>
      </c>
      <c r="H21" s="68">
        <v>450668</v>
      </c>
      <c r="I21" s="68">
        <v>89194.71</v>
      </c>
      <c r="J21" s="121" t="s">
        <v>2399</v>
      </c>
      <c r="K21" s="124">
        <f t="shared" si="0"/>
        <v>450668</v>
      </c>
    </row>
    <row r="22" spans="1:11" ht="22.5">
      <c r="A22" s="58">
        <v>17</v>
      </c>
      <c r="B22" s="221" t="s">
        <v>81</v>
      </c>
      <c r="C22" s="61" t="s">
        <v>2141</v>
      </c>
      <c r="D22" s="125" t="s">
        <v>2142</v>
      </c>
      <c r="E22" s="122"/>
      <c r="F22" s="67" t="s">
        <v>10</v>
      </c>
      <c r="G22" s="67">
        <v>1</v>
      </c>
      <c r="H22" s="68">
        <v>12078</v>
      </c>
      <c r="I22" s="68">
        <v>12078</v>
      </c>
      <c r="J22" s="121" t="s">
        <v>2399</v>
      </c>
      <c r="K22" s="124">
        <f t="shared" si="0"/>
        <v>12078</v>
      </c>
    </row>
    <row r="23" spans="1:11">
      <c r="A23" s="58">
        <v>18</v>
      </c>
      <c r="B23" s="221" t="s">
        <v>81</v>
      </c>
      <c r="C23" s="61" t="s">
        <v>2148</v>
      </c>
      <c r="D23" s="125" t="s">
        <v>2149</v>
      </c>
      <c r="E23" s="122"/>
      <c r="F23" s="67" t="s">
        <v>10</v>
      </c>
      <c r="G23" s="67">
        <v>1</v>
      </c>
      <c r="H23" s="68">
        <v>2355479.9700000002</v>
      </c>
      <c r="I23" s="68">
        <v>529983</v>
      </c>
      <c r="J23" s="121" t="s">
        <v>2399</v>
      </c>
      <c r="K23" s="124">
        <f t="shared" si="0"/>
        <v>2355479.9700000002</v>
      </c>
    </row>
    <row r="24" spans="1:11" ht="22.5">
      <c r="A24" s="58">
        <v>19</v>
      </c>
      <c r="B24" s="221" t="s">
        <v>81</v>
      </c>
      <c r="C24" s="61" t="s">
        <v>2150</v>
      </c>
      <c r="D24" s="125" t="s">
        <v>2151</v>
      </c>
      <c r="E24" s="122"/>
      <c r="F24" s="67" t="s">
        <v>10</v>
      </c>
      <c r="G24" s="67">
        <v>1</v>
      </c>
      <c r="H24" s="68">
        <v>1243895.8700000001</v>
      </c>
      <c r="I24" s="68">
        <v>279876.59999999998</v>
      </c>
      <c r="J24" s="121" t="s">
        <v>2399</v>
      </c>
      <c r="K24" s="124">
        <f t="shared" si="0"/>
        <v>1243895.8700000001</v>
      </c>
    </row>
    <row r="25" spans="1:11" ht="22.5">
      <c r="A25" s="58">
        <v>20</v>
      </c>
      <c r="B25" s="221" t="s">
        <v>81</v>
      </c>
      <c r="C25" s="61" t="s">
        <v>2152</v>
      </c>
      <c r="D25" s="125" t="s">
        <v>2153</v>
      </c>
      <c r="E25" s="122"/>
      <c r="F25" s="67" t="s">
        <v>10</v>
      </c>
      <c r="G25" s="67">
        <v>1</v>
      </c>
      <c r="H25" s="68">
        <v>845348.99</v>
      </c>
      <c r="I25" s="68">
        <v>190203.76</v>
      </c>
      <c r="J25" s="121" t="s">
        <v>2399</v>
      </c>
      <c r="K25" s="124">
        <f t="shared" si="0"/>
        <v>845348.99</v>
      </c>
    </row>
    <row r="26" spans="1:11" ht="22.5">
      <c r="A26" s="58">
        <v>21</v>
      </c>
      <c r="B26" s="221" t="s">
        <v>81</v>
      </c>
      <c r="C26" s="61" t="s">
        <v>2154</v>
      </c>
      <c r="D26" s="125" t="s">
        <v>2155</v>
      </c>
      <c r="E26" s="122"/>
      <c r="F26" s="67" t="s">
        <v>10</v>
      </c>
      <c r="G26" s="67">
        <v>1</v>
      </c>
      <c r="H26" s="68">
        <v>2919569.06</v>
      </c>
      <c r="I26" s="68">
        <v>656903.31000000006</v>
      </c>
      <c r="J26" s="121" t="s">
        <v>2399</v>
      </c>
      <c r="K26" s="124">
        <f t="shared" si="0"/>
        <v>2919569.06</v>
      </c>
    </row>
    <row r="27" spans="1:11">
      <c r="A27" s="58">
        <v>22</v>
      </c>
      <c r="B27" s="221" t="s">
        <v>81</v>
      </c>
      <c r="C27" s="61" t="s">
        <v>2178</v>
      </c>
      <c r="D27" s="125" t="s">
        <v>2179</v>
      </c>
      <c r="E27" s="122"/>
      <c r="F27" s="67" t="s">
        <v>10</v>
      </c>
      <c r="G27" s="67">
        <v>1</v>
      </c>
      <c r="H27" s="68">
        <v>17000</v>
      </c>
      <c r="I27" s="68">
        <v>7820</v>
      </c>
      <c r="J27" s="121" t="s">
        <v>2399</v>
      </c>
      <c r="K27" s="124">
        <f t="shared" si="0"/>
        <v>17000</v>
      </c>
    </row>
    <row r="28" spans="1:11">
      <c r="A28" s="58">
        <v>23</v>
      </c>
      <c r="B28" s="221" t="s">
        <v>81</v>
      </c>
      <c r="C28" s="61" t="s">
        <v>2184</v>
      </c>
      <c r="D28" s="125" t="s">
        <v>2185</v>
      </c>
      <c r="E28" s="122"/>
      <c r="F28" s="67" t="s">
        <v>10</v>
      </c>
      <c r="G28" s="67">
        <v>1</v>
      </c>
      <c r="H28" s="68">
        <v>628871.09</v>
      </c>
      <c r="I28" s="68">
        <v>289280.87</v>
      </c>
      <c r="J28" s="121" t="s">
        <v>2399</v>
      </c>
      <c r="K28" s="124">
        <f t="shared" si="0"/>
        <v>628871.09</v>
      </c>
    </row>
    <row r="29" spans="1:11">
      <c r="A29" s="58">
        <v>24</v>
      </c>
      <c r="B29" s="221" t="s">
        <v>81</v>
      </c>
      <c r="C29" s="61" t="s">
        <v>2186</v>
      </c>
      <c r="D29" s="125" t="s">
        <v>2187</v>
      </c>
      <c r="E29" s="122"/>
      <c r="F29" s="67" t="s">
        <v>10</v>
      </c>
      <c r="G29" s="67">
        <v>1</v>
      </c>
      <c r="H29" s="68">
        <v>247182.52</v>
      </c>
      <c r="I29" s="68">
        <v>113704.21</v>
      </c>
      <c r="J29" s="121" t="s">
        <v>2399</v>
      </c>
      <c r="K29" s="124">
        <f t="shared" si="0"/>
        <v>247182.52</v>
      </c>
    </row>
    <row r="30" spans="1:11">
      <c r="A30" s="58">
        <v>25</v>
      </c>
      <c r="B30" s="221" t="s">
        <v>81</v>
      </c>
      <c r="C30" s="61" t="s">
        <v>2188</v>
      </c>
      <c r="D30" s="125" t="s">
        <v>2189</v>
      </c>
      <c r="E30" s="122"/>
      <c r="F30" s="67" t="s">
        <v>10</v>
      </c>
      <c r="G30" s="67">
        <v>1</v>
      </c>
      <c r="H30" s="68">
        <v>139800.03</v>
      </c>
      <c r="I30" s="68">
        <v>64308</v>
      </c>
      <c r="J30" s="121" t="s">
        <v>2399</v>
      </c>
      <c r="K30" s="124">
        <f t="shared" si="0"/>
        <v>139800.03</v>
      </c>
    </row>
    <row r="31" spans="1:11">
      <c r="A31" s="58">
        <v>26</v>
      </c>
      <c r="B31" s="221" t="s">
        <v>81</v>
      </c>
      <c r="C31" s="61" t="s">
        <v>2194</v>
      </c>
      <c r="D31" s="125" t="s">
        <v>2195</v>
      </c>
      <c r="E31" s="122"/>
      <c r="F31" s="67" t="s">
        <v>10</v>
      </c>
      <c r="G31" s="67">
        <v>1</v>
      </c>
      <c r="H31" s="68">
        <v>5906</v>
      </c>
      <c r="I31" s="68">
        <v>664.42</v>
      </c>
      <c r="J31" s="121" t="s">
        <v>2399</v>
      </c>
      <c r="K31" s="124">
        <f t="shared" si="0"/>
        <v>5906</v>
      </c>
    </row>
    <row r="32" spans="1:11">
      <c r="A32" s="58">
        <v>27</v>
      </c>
      <c r="B32" s="221" t="s">
        <v>81</v>
      </c>
      <c r="C32" s="61" t="s">
        <v>2196</v>
      </c>
      <c r="D32" s="125" t="s">
        <v>2197</v>
      </c>
      <c r="E32" s="122"/>
      <c r="F32" s="67" t="s">
        <v>10</v>
      </c>
      <c r="G32" s="67">
        <v>1</v>
      </c>
      <c r="H32" s="68">
        <v>4500</v>
      </c>
      <c r="I32" s="68">
        <v>821.25</v>
      </c>
      <c r="J32" s="121" t="s">
        <v>2399</v>
      </c>
      <c r="K32" s="124">
        <f t="shared" si="0"/>
        <v>4500</v>
      </c>
    </row>
    <row r="33" spans="1:11">
      <c r="A33" s="58">
        <v>28</v>
      </c>
      <c r="B33" s="221" t="s">
        <v>81</v>
      </c>
      <c r="C33" s="61" t="s">
        <v>2198</v>
      </c>
      <c r="D33" s="125" t="s">
        <v>2199</v>
      </c>
      <c r="E33" s="122"/>
      <c r="F33" s="67" t="s">
        <v>10</v>
      </c>
      <c r="G33" s="67">
        <v>1</v>
      </c>
      <c r="H33" s="68">
        <v>124900</v>
      </c>
      <c r="I33" s="68">
        <v>14051.25</v>
      </c>
      <c r="J33" s="121" t="s">
        <v>2399</v>
      </c>
      <c r="K33" s="124">
        <f t="shared" si="0"/>
        <v>124900</v>
      </c>
    </row>
    <row r="34" spans="1:11">
      <c r="A34" s="58">
        <v>29</v>
      </c>
      <c r="B34" s="221" t="s">
        <v>81</v>
      </c>
      <c r="C34" s="61" t="s">
        <v>2200</v>
      </c>
      <c r="D34" s="125" t="s">
        <v>2201</v>
      </c>
      <c r="E34" s="122"/>
      <c r="F34" s="67" t="s">
        <v>10</v>
      </c>
      <c r="G34" s="67">
        <v>1</v>
      </c>
      <c r="H34" s="68">
        <v>8100</v>
      </c>
      <c r="I34" s="68">
        <v>911.25</v>
      </c>
      <c r="J34" s="121" t="s">
        <v>2399</v>
      </c>
      <c r="K34" s="124">
        <f t="shared" si="0"/>
        <v>8100</v>
      </c>
    </row>
    <row r="35" spans="1:11">
      <c r="A35" s="58">
        <v>30</v>
      </c>
      <c r="B35" s="221" t="s">
        <v>81</v>
      </c>
      <c r="C35" s="61" t="s">
        <v>2202</v>
      </c>
      <c r="D35" s="125" t="s">
        <v>2203</v>
      </c>
      <c r="E35" s="122"/>
      <c r="F35" s="67" t="s">
        <v>2363</v>
      </c>
      <c r="G35" s="67">
        <v>1</v>
      </c>
      <c r="H35" s="68">
        <v>83600</v>
      </c>
      <c r="I35" s="68">
        <v>9405</v>
      </c>
      <c r="J35" s="121" t="s">
        <v>2399</v>
      </c>
      <c r="K35" s="124">
        <f t="shared" si="0"/>
        <v>83600</v>
      </c>
    </row>
    <row r="36" spans="1:11">
      <c r="A36" s="58">
        <v>31</v>
      </c>
      <c r="B36" s="221" t="s">
        <v>81</v>
      </c>
      <c r="C36" s="61" t="s">
        <v>2309</v>
      </c>
      <c r="D36" s="125" t="s">
        <v>2310</v>
      </c>
      <c r="E36" s="122"/>
      <c r="F36" s="67" t="s">
        <v>10</v>
      </c>
      <c r="G36" s="67">
        <v>1</v>
      </c>
      <c r="H36" s="68">
        <v>39625</v>
      </c>
      <c r="I36" s="68">
        <v>39625</v>
      </c>
      <c r="J36" s="121" t="s">
        <v>2399</v>
      </c>
      <c r="K36" s="124">
        <f t="shared" si="0"/>
        <v>39625</v>
      </c>
    </row>
    <row r="37" spans="1:11">
      <c r="A37" s="58">
        <v>32</v>
      </c>
      <c r="B37" s="221" t="s">
        <v>81</v>
      </c>
      <c r="C37" s="61" t="s">
        <v>2311</v>
      </c>
      <c r="D37" s="125" t="s">
        <v>2312</v>
      </c>
      <c r="E37" s="122"/>
      <c r="F37" s="67" t="s">
        <v>10</v>
      </c>
      <c r="G37" s="67">
        <v>1</v>
      </c>
      <c r="H37" s="68">
        <v>15126</v>
      </c>
      <c r="I37" s="68">
        <v>15126</v>
      </c>
      <c r="J37" s="121" t="s">
        <v>2399</v>
      </c>
      <c r="K37" s="124">
        <f t="shared" si="0"/>
        <v>15126</v>
      </c>
    </row>
    <row r="38" spans="1:11">
      <c r="A38" s="58">
        <v>33</v>
      </c>
      <c r="B38" s="221" t="s">
        <v>81</v>
      </c>
      <c r="C38" s="61" t="s">
        <v>2313</v>
      </c>
      <c r="D38" s="125" t="s">
        <v>2314</v>
      </c>
      <c r="E38" s="122"/>
      <c r="F38" s="67" t="s">
        <v>10</v>
      </c>
      <c r="G38" s="67">
        <v>1</v>
      </c>
      <c r="H38" s="68">
        <v>50612</v>
      </c>
      <c r="I38" s="68">
        <v>50612</v>
      </c>
      <c r="J38" s="121" t="s">
        <v>2399</v>
      </c>
      <c r="K38" s="124">
        <f t="shared" si="0"/>
        <v>50612</v>
      </c>
    </row>
    <row r="39" spans="1:11">
      <c r="A39" s="58">
        <v>34</v>
      </c>
      <c r="B39" s="221" t="s">
        <v>81</v>
      </c>
      <c r="C39" s="61" t="s">
        <v>2315</v>
      </c>
      <c r="D39" s="125" t="s">
        <v>2316</v>
      </c>
      <c r="E39" s="122"/>
      <c r="F39" s="67" t="s">
        <v>10</v>
      </c>
      <c r="G39" s="67">
        <v>1</v>
      </c>
      <c r="H39" s="68">
        <v>35499</v>
      </c>
      <c r="I39" s="68">
        <v>35499</v>
      </c>
      <c r="J39" s="121" t="s">
        <v>2399</v>
      </c>
      <c r="K39" s="124">
        <f t="shared" si="0"/>
        <v>35499</v>
      </c>
    </row>
    <row r="40" spans="1:11">
      <c r="A40" s="58">
        <v>35</v>
      </c>
      <c r="B40" s="221" t="s">
        <v>81</v>
      </c>
      <c r="C40" s="61" t="s">
        <v>2317</v>
      </c>
      <c r="D40" s="125" t="s">
        <v>2318</v>
      </c>
      <c r="E40" s="122"/>
      <c r="F40" s="67" t="s">
        <v>10</v>
      </c>
      <c r="G40" s="67">
        <v>1</v>
      </c>
      <c r="H40" s="68">
        <v>17797</v>
      </c>
      <c r="I40" s="68">
        <v>17797</v>
      </c>
      <c r="J40" s="121" t="s">
        <v>2399</v>
      </c>
      <c r="K40" s="124">
        <f t="shared" si="0"/>
        <v>17797</v>
      </c>
    </row>
    <row r="41" spans="1:11">
      <c r="A41" s="58">
        <v>36</v>
      </c>
      <c r="B41" s="221" t="s">
        <v>81</v>
      </c>
      <c r="C41" s="61" t="s">
        <v>2319</v>
      </c>
      <c r="D41" s="125" t="s">
        <v>2320</v>
      </c>
      <c r="E41" s="122"/>
      <c r="F41" s="67" t="s">
        <v>10</v>
      </c>
      <c r="G41" s="67">
        <v>1</v>
      </c>
      <c r="H41" s="68">
        <v>108141</v>
      </c>
      <c r="I41" s="68">
        <v>77319.81</v>
      </c>
      <c r="J41" s="121" t="s">
        <v>2399</v>
      </c>
      <c r="K41" s="124">
        <f t="shared" si="0"/>
        <v>108141</v>
      </c>
    </row>
    <row r="42" spans="1:11">
      <c r="A42" s="58">
        <v>37</v>
      </c>
      <c r="B42" s="221" t="s">
        <v>81</v>
      </c>
      <c r="C42" s="61" t="s">
        <v>2321</v>
      </c>
      <c r="D42" s="125" t="s">
        <v>2322</v>
      </c>
      <c r="E42" s="122"/>
      <c r="F42" s="67" t="s">
        <v>10</v>
      </c>
      <c r="G42" s="67">
        <v>1</v>
      </c>
      <c r="H42" s="68">
        <v>54105</v>
      </c>
      <c r="I42" s="68">
        <v>54105</v>
      </c>
      <c r="J42" s="121" t="s">
        <v>2399</v>
      </c>
      <c r="K42" s="124">
        <f t="shared" si="0"/>
        <v>54105</v>
      </c>
    </row>
    <row r="43" spans="1:11">
      <c r="A43" s="58">
        <v>38</v>
      </c>
      <c r="B43" s="221" t="s">
        <v>81</v>
      </c>
      <c r="C43" s="61" t="s">
        <v>2323</v>
      </c>
      <c r="D43" s="125" t="s">
        <v>2324</v>
      </c>
      <c r="E43" s="122"/>
      <c r="F43" s="67" t="s">
        <v>10</v>
      </c>
      <c r="G43" s="67">
        <v>1</v>
      </c>
      <c r="H43" s="68">
        <v>16842</v>
      </c>
      <c r="I43" s="68">
        <v>16842</v>
      </c>
      <c r="J43" s="121" t="s">
        <v>2399</v>
      </c>
      <c r="K43" s="124">
        <f t="shared" si="0"/>
        <v>16842</v>
      </c>
    </row>
    <row r="44" spans="1:11">
      <c r="A44" s="58">
        <v>39</v>
      </c>
      <c r="B44" s="221" t="s">
        <v>81</v>
      </c>
      <c r="C44" s="61" t="s">
        <v>2325</v>
      </c>
      <c r="D44" s="125" t="s">
        <v>2326</v>
      </c>
      <c r="E44" s="122"/>
      <c r="F44" s="67" t="s">
        <v>10</v>
      </c>
      <c r="G44" s="67">
        <v>1</v>
      </c>
      <c r="H44" s="68">
        <v>5746</v>
      </c>
      <c r="I44" s="68">
        <v>5746</v>
      </c>
      <c r="J44" s="121" t="s">
        <v>2399</v>
      </c>
      <c r="K44" s="124">
        <f t="shared" si="0"/>
        <v>5746</v>
      </c>
    </row>
    <row r="45" spans="1:11">
      <c r="A45" s="58">
        <v>40</v>
      </c>
      <c r="B45" s="221" t="s">
        <v>81</v>
      </c>
      <c r="C45" s="61" t="s">
        <v>2327</v>
      </c>
      <c r="D45" s="125" t="s">
        <v>2328</v>
      </c>
      <c r="E45" s="122"/>
      <c r="F45" s="67" t="s">
        <v>10</v>
      </c>
      <c r="G45" s="67">
        <v>1</v>
      </c>
      <c r="H45" s="68">
        <v>11604</v>
      </c>
      <c r="I45" s="68">
        <v>11604</v>
      </c>
      <c r="J45" s="121" t="s">
        <v>2399</v>
      </c>
      <c r="K45" s="124">
        <f t="shared" si="0"/>
        <v>11604</v>
      </c>
    </row>
    <row r="46" spans="1:11">
      <c r="A46" s="58">
        <v>41</v>
      </c>
      <c r="B46" s="221" t="s">
        <v>81</v>
      </c>
      <c r="C46" s="61" t="s">
        <v>2329</v>
      </c>
      <c r="D46" s="125" t="s">
        <v>2330</v>
      </c>
      <c r="E46" s="122"/>
      <c r="F46" s="67" t="s">
        <v>10</v>
      </c>
      <c r="G46" s="67">
        <v>1</v>
      </c>
      <c r="H46" s="68">
        <v>5598</v>
      </c>
      <c r="I46" s="68">
        <v>5598</v>
      </c>
      <c r="J46" s="121" t="s">
        <v>2399</v>
      </c>
      <c r="K46" s="124">
        <f t="shared" si="0"/>
        <v>5598</v>
      </c>
    </row>
    <row r="47" spans="1:11" ht="22.5">
      <c r="A47" s="58">
        <v>42</v>
      </c>
      <c r="B47" s="221" t="s">
        <v>81</v>
      </c>
      <c r="C47" s="61" t="s">
        <v>2359</v>
      </c>
      <c r="D47" s="125" t="s">
        <v>2360</v>
      </c>
      <c r="E47" s="122"/>
      <c r="F47" s="67" t="s">
        <v>10</v>
      </c>
      <c r="G47" s="67">
        <v>1</v>
      </c>
      <c r="H47" s="68">
        <v>33952.839999999997</v>
      </c>
      <c r="I47" s="68">
        <v>0</v>
      </c>
      <c r="J47" s="121" t="s">
        <v>2399</v>
      </c>
      <c r="K47" s="124">
        <f t="shared" si="0"/>
        <v>33952.839999999997</v>
      </c>
    </row>
    <row r="48" spans="1:11">
      <c r="A48" s="58">
        <v>43</v>
      </c>
      <c r="B48" s="221" t="s">
        <v>2551</v>
      </c>
      <c r="C48" s="61" t="s">
        <v>2168</v>
      </c>
      <c r="D48" s="125" t="s">
        <v>2169</v>
      </c>
      <c r="E48" s="122"/>
      <c r="F48" s="67" t="s">
        <v>10</v>
      </c>
      <c r="G48" s="67">
        <v>1</v>
      </c>
      <c r="H48" s="68">
        <v>63526.42</v>
      </c>
      <c r="I48" s="68">
        <v>40021.61</v>
      </c>
      <c r="J48" s="121" t="s">
        <v>2399</v>
      </c>
      <c r="K48" s="124">
        <f t="shared" si="0"/>
        <v>63526.42</v>
      </c>
    </row>
    <row r="49" spans="1:11">
      <c r="A49" s="58">
        <v>44</v>
      </c>
      <c r="B49" s="221" t="s">
        <v>2551</v>
      </c>
      <c r="C49" s="61" t="s">
        <v>2180</v>
      </c>
      <c r="D49" s="125" t="s">
        <v>2181</v>
      </c>
      <c r="E49" s="122"/>
      <c r="F49" s="67" t="s">
        <v>10</v>
      </c>
      <c r="G49" s="67">
        <v>1</v>
      </c>
      <c r="H49" s="68">
        <v>266419.38</v>
      </c>
      <c r="I49" s="68">
        <v>167844.56</v>
      </c>
      <c r="J49" s="121" t="s">
        <v>2399</v>
      </c>
      <c r="K49" s="124">
        <f t="shared" si="0"/>
        <v>266419.38</v>
      </c>
    </row>
    <row r="50" spans="1:11">
      <c r="A50" s="58">
        <v>45</v>
      </c>
      <c r="B50" s="221" t="s">
        <v>76</v>
      </c>
      <c r="C50" s="61" t="s">
        <v>2048</v>
      </c>
      <c r="D50" s="125" t="s">
        <v>2049</v>
      </c>
      <c r="E50" s="122"/>
      <c r="F50" s="67" t="s">
        <v>10</v>
      </c>
      <c r="G50" s="67">
        <v>12</v>
      </c>
      <c r="H50" s="68">
        <v>28510</v>
      </c>
      <c r="I50" s="68">
        <v>28510</v>
      </c>
      <c r="J50" s="121" t="s">
        <v>2399</v>
      </c>
      <c r="K50" s="124">
        <f t="shared" si="0"/>
        <v>28510</v>
      </c>
    </row>
    <row r="51" spans="1:11">
      <c r="A51" s="58">
        <v>46</v>
      </c>
      <c r="B51" s="221" t="s">
        <v>76</v>
      </c>
      <c r="C51" s="61" t="s">
        <v>2079</v>
      </c>
      <c r="D51" s="125" t="s">
        <v>2080</v>
      </c>
      <c r="E51" s="122"/>
      <c r="F51" s="67" t="s">
        <v>10</v>
      </c>
      <c r="G51" s="67">
        <v>1</v>
      </c>
      <c r="H51" s="68">
        <v>5095.57</v>
      </c>
      <c r="I51" s="68">
        <v>5095.57</v>
      </c>
      <c r="J51" s="121" t="s">
        <v>2399</v>
      </c>
      <c r="K51" s="124">
        <f t="shared" si="0"/>
        <v>5095.57</v>
      </c>
    </row>
    <row r="52" spans="1:11">
      <c r="A52" s="58">
        <v>47</v>
      </c>
      <c r="B52" s="221" t="s">
        <v>76</v>
      </c>
      <c r="C52" s="61" t="s">
        <v>2139</v>
      </c>
      <c r="D52" s="125" t="s">
        <v>2140</v>
      </c>
      <c r="E52" s="122"/>
      <c r="F52" s="67" t="s">
        <v>10</v>
      </c>
      <c r="G52" s="67">
        <v>1</v>
      </c>
      <c r="H52" s="68">
        <v>4490</v>
      </c>
      <c r="I52" s="68">
        <v>4490</v>
      </c>
      <c r="J52" s="121" t="s">
        <v>2399</v>
      </c>
      <c r="K52" s="124">
        <f t="shared" si="0"/>
        <v>4490</v>
      </c>
    </row>
    <row r="53" spans="1:11" ht="22.5">
      <c r="A53" s="58">
        <v>48</v>
      </c>
      <c r="B53" s="221" t="s">
        <v>76</v>
      </c>
      <c r="C53" s="61" t="s">
        <v>2158</v>
      </c>
      <c r="D53" s="125" t="s">
        <v>2159</v>
      </c>
      <c r="E53" s="122"/>
      <c r="F53" s="67" t="s">
        <v>10</v>
      </c>
      <c r="G53" s="67">
        <v>1</v>
      </c>
      <c r="H53" s="68">
        <v>29514.240000000002</v>
      </c>
      <c r="I53" s="68">
        <v>29514.240000000002</v>
      </c>
      <c r="J53" s="121" t="s">
        <v>2399</v>
      </c>
      <c r="K53" s="124">
        <f t="shared" si="0"/>
        <v>29514.240000000002</v>
      </c>
    </row>
    <row r="54" spans="1:11" ht="22.5">
      <c r="A54" s="58">
        <v>49</v>
      </c>
      <c r="B54" s="221" t="s">
        <v>76</v>
      </c>
      <c r="C54" s="61" t="s">
        <v>2160</v>
      </c>
      <c r="D54" s="125" t="s">
        <v>2161</v>
      </c>
      <c r="E54" s="122"/>
      <c r="F54" s="67" t="s">
        <v>10</v>
      </c>
      <c r="G54" s="67">
        <v>1</v>
      </c>
      <c r="H54" s="68">
        <v>92125.18</v>
      </c>
      <c r="I54" s="68">
        <v>92125.18</v>
      </c>
      <c r="J54" s="121" t="s">
        <v>2399</v>
      </c>
      <c r="K54" s="124">
        <f t="shared" si="0"/>
        <v>92125.18</v>
      </c>
    </row>
    <row r="55" spans="1:11">
      <c r="A55" s="58">
        <v>50</v>
      </c>
      <c r="B55" s="221" t="s">
        <v>76</v>
      </c>
      <c r="C55" s="61" t="s">
        <v>2331</v>
      </c>
      <c r="D55" s="125" t="s">
        <v>2332</v>
      </c>
      <c r="E55" s="122"/>
      <c r="F55" s="67" t="s">
        <v>10</v>
      </c>
      <c r="G55" s="67">
        <v>1</v>
      </c>
      <c r="H55" s="68">
        <v>17669</v>
      </c>
      <c r="I55" s="68">
        <v>17669</v>
      </c>
      <c r="J55" s="121" t="s">
        <v>2399</v>
      </c>
      <c r="K55" s="124">
        <f t="shared" si="0"/>
        <v>17669</v>
      </c>
    </row>
    <row r="56" spans="1:11">
      <c r="A56" s="58">
        <v>51</v>
      </c>
      <c r="B56" s="221" t="s">
        <v>78</v>
      </c>
      <c r="C56" s="61" t="s">
        <v>2072</v>
      </c>
      <c r="D56" s="125" t="s">
        <v>2073</v>
      </c>
      <c r="E56" s="122"/>
      <c r="F56" s="67" t="s">
        <v>10</v>
      </c>
      <c r="G56" s="67">
        <v>14</v>
      </c>
      <c r="H56" s="68">
        <v>10313.01</v>
      </c>
      <c r="I56" s="68">
        <v>10313.01</v>
      </c>
      <c r="J56" s="121" t="s">
        <v>2399</v>
      </c>
      <c r="K56" s="124">
        <f t="shared" si="0"/>
        <v>10313.01</v>
      </c>
    </row>
    <row r="57" spans="1:11">
      <c r="A57" s="58">
        <v>52</v>
      </c>
      <c r="B57" s="221" t="s">
        <v>78</v>
      </c>
      <c r="C57" s="61" t="s">
        <v>2105</v>
      </c>
      <c r="D57" s="125" t="s">
        <v>2106</v>
      </c>
      <c r="E57" s="122"/>
      <c r="F57" s="67" t="s">
        <v>10</v>
      </c>
      <c r="G57" s="67">
        <v>1</v>
      </c>
      <c r="H57" s="68">
        <v>3600</v>
      </c>
      <c r="I57" s="68">
        <v>2580</v>
      </c>
      <c r="J57" s="121" t="s">
        <v>2399</v>
      </c>
      <c r="K57" s="124">
        <f t="shared" si="0"/>
        <v>3600</v>
      </c>
    </row>
    <row r="58" spans="1:11" ht="22.5">
      <c r="A58" s="58">
        <v>53</v>
      </c>
      <c r="B58" s="221" t="s">
        <v>78</v>
      </c>
      <c r="C58" s="61" t="s">
        <v>1601</v>
      </c>
      <c r="D58" s="125" t="s">
        <v>2147</v>
      </c>
      <c r="E58" s="122"/>
      <c r="F58" s="67" t="s">
        <v>10</v>
      </c>
      <c r="G58" s="67">
        <v>1</v>
      </c>
      <c r="H58" s="68">
        <v>18252</v>
      </c>
      <c r="I58" s="68">
        <v>10647</v>
      </c>
      <c r="J58" s="121" t="s">
        <v>2399</v>
      </c>
      <c r="K58" s="124">
        <f t="shared" si="0"/>
        <v>18252</v>
      </c>
    </row>
    <row r="59" spans="1:11">
      <c r="A59" s="58">
        <v>54</v>
      </c>
      <c r="B59" s="221" t="s">
        <v>78</v>
      </c>
      <c r="C59" s="61" t="s">
        <v>2162</v>
      </c>
      <c r="D59" s="125" t="s">
        <v>2163</v>
      </c>
      <c r="E59" s="122"/>
      <c r="F59" s="67" t="s">
        <v>10</v>
      </c>
      <c r="G59" s="67">
        <v>1</v>
      </c>
      <c r="H59" s="68">
        <v>34534.9</v>
      </c>
      <c r="I59" s="68">
        <v>31081.85</v>
      </c>
      <c r="J59" s="121" t="s">
        <v>2399</v>
      </c>
      <c r="K59" s="124">
        <f t="shared" si="0"/>
        <v>34534.9</v>
      </c>
    </row>
    <row r="60" spans="1:11">
      <c r="A60" s="58">
        <v>55</v>
      </c>
      <c r="B60" s="221" t="s">
        <v>78</v>
      </c>
      <c r="C60" s="61" t="s">
        <v>2164</v>
      </c>
      <c r="D60" s="125" t="s">
        <v>2165</v>
      </c>
      <c r="E60" s="122"/>
      <c r="F60" s="67" t="s">
        <v>10</v>
      </c>
      <c r="G60" s="67">
        <v>1</v>
      </c>
      <c r="H60" s="68">
        <v>115373.88</v>
      </c>
      <c r="I60" s="68">
        <v>103836.55</v>
      </c>
      <c r="J60" s="121" t="s">
        <v>2399</v>
      </c>
      <c r="K60" s="124">
        <f t="shared" si="0"/>
        <v>115373.88</v>
      </c>
    </row>
    <row r="61" spans="1:11">
      <c r="A61" s="58">
        <v>56</v>
      </c>
      <c r="B61" s="221" t="s">
        <v>78</v>
      </c>
      <c r="C61" s="61" t="s">
        <v>2166</v>
      </c>
      <c r="D61" s="125" t="s">
        <v>2167</v>
      </c>
      <c r="E61" s="122"/>
      <c r="F61" s="67" t="s">
        <v>10</v>
      </c>
      <c r="G61" s="67">
        <v>1</v>
      </c>
      <c r="H61" s="68">
        <v>40385.980000000003</v>
      </c>
      <c r="I61" s="68">
        <v>34126.17</v>
      </c>
      <c r="J61" s="121" t="s">
        <v>2399</v>
      </c>
      <c r="K61" s="124">
        <f t="shared" si="0"/>
        <v>40385.980000000003</v>
      </c>
    </row>
    <row r="62" spans="1:11" ht="33.75">
      <c r="A62" s="58">
        <v>57</v>
      </c>
      <c r="B62" s="221" t="s">
        <v>78</v>
      </c>
      <c r="C62" s="61" t="s">
        <v>2170</v>
      </c>
      <c r="D62" s="125" t="s">
        <v>2171</v>
      </c>
      <c r="E62" s="122"/>
      <c r="F62" s="67" t="s">
        <v>10</v>
      </c>
      <c r="G62" s="67">
        <v>1</v>
      </c>
      <c r="H62" s="68">
        <v>458736.13</v>
      </c>
      <c r="I62" s="68">
        <v>458736.13</v>
      </c>
      <c r="J62" s="121" t="s">
        <v>2399</v>
      </c>
      <c r="K62" s="124">
        <f t="shared" si="0"/>
        <v>458736.13</v>
      </c>
    </row>
    <row r="63" spans="1:11">
      <c r="A63" s="58">
        <v>58</v>
      </c>
      <c r="B63" s="221" t="s">
        <v>78</v>
      </c>
      <c r="C63" s="61" t="s">
        <v>2182</v>
      </c>
      <c r="D63" s="125" t="s">
        <v>2183</v>
      </c>
      <c r="E63" s="122"/>
      <c r="F63" s="67" t="s">
        <v>10</v>
      </c>
      <c r="G63" s="67">
        <v>1</v>
      </c>
      <c r="H63" s="68">
        <v>128100</v>
      </c>
      <c r="I63" s="68">
        <v>115290</v>
      </c>
      <c r="J63" s="121" t="s">
        <v>2399</v>
      </c>
      <c r="K63" s="124">
        <f t="shared" si="0"/>
        <v>128100</v>
      </c>
    </row>
    <row r="64" spans="1:11">
      <c r="A64" s="58">
        <v>59</v>
      </c>
      <c r="B64" s="221" t="s">
        <v>78</v>
      </c>
      <c r="C64" s="61" t="s">
        <v>2190</v>
      </c>
      <c r="D64" s="125" t="s">
        <v>2191</v>
      </c>
      <c r="E64" s="122"/>
      <c r="F64" s="67" t="s">
        <v>10</v>
      </c>
      <c r="G64" s="67">
        <v>1</v>
      </c>
      <c r="H64" s="68">
        <v>8240</v>
      </c>
      <c r="I64" s="68">
        <v>3914</v>
      </c>
      <c r="J64" s="121" t="s">
        <v>2399</v>
      </c>
      <c r="K64" s="124">
        <f t="shared" si="0"/>
        <v>8240</v>
      </c>
    </row>
    <row r="65" spans="1:11" ht="22.5">
      <c r="A65" s="58">
        <v>60</v>
      </c>
      <c r="B65" s="221" t="s">
        <v>78</v>
      </c>
      <c r="C65" s="61" t="s">
        <v>2302</v>
      </c>
      <c r="D65" s="125" t="s">
        <v>2303</v>
      </c>
      <c r="E65" s="122"/>
      <c r="F65" s="67" t="s">
        <v>10</v>
      </c>
      <c r="G65" s="67">
        <v>1</v>
      </c>
      <c r="H65" s="68">
        <v>615</v>
      </c>
      <c r="I65" s="68">
        <v>615</v>
      </c>
      <c r="J65" s="121" t="s">
        <v>2399</v>
      </c>
      <c r="K65" s="124">
        <f t="shared" si="0"/>
        <v>615</v>
      </c>
    </row>
    <row r="66" spans="1:11" ht="22.5">
      <c r="A66" s="58">
        <v>61</v>
      </c>
      <c r="B66" s="221" t="s">
        <v>78</v>
      </c>
      <c r="C66" s="61" t="s">
        <v>2304</v>
      </c>
      <c r="D66" s="125" t="s">
        <v>2303</v>
      </c>
      <c r="E66" s="122"/>
      <c r="F66" s="67" t="s">
        <v>10</v>
      </c>
      <c r="G66" s="67">
        <v>1</v>
      </c>
      <c r="H66" s="68">
        <v>615</v>
      </c>
      <c r="I66" s="68">
        <v>615</v>
      </c>
      <c r="J66" s="121" t="s">
        <v>2399</v>
      </c>
      <c r="K66" s="124">
        <f t="shared" si="0"/>
        <v>615</v>
      </c>
    </row>
    <row r="67" spans="1:11" s="226" customFormat="1">
      <c r="A67" s="58">
        <v>62</v>
      </c>
      <c r="B67" s="222" t="s">
        <v>79</v>
      </c>
      <c r="C67" s="125" t="s">
        <v>2052</v>
      </c>
      <c r="D67" s="125" t="s">
        <v>2053</v>
      </c>
      <c r="E67" s="223"/>
      <c r="F67" s="58" t="s">
        <v>10</v>
      </c>
      <c r="G67" s="58">
        <v>7</v>
      </c>
      <c r="H67" s="98">
        <v>195335.44</v>
      </c>
      <c r="I67" s="98">
        <v>195335.44</v>
      </c>
      <c r="J67" s="224" t="s">
        <v>2402</v>
      </c>
      <c r="K67" s="225"/>
    </row>
    <row r="68" spans="1:11" s="226" customFormat="1">
      <c r="A68" s="58">
        <v>63</v>
      </c>
      <c r="B68" s="222" t="s">
        <v>79</v>
      </c>
      <c r="C68" s="125" t="s">
        <v>2062</v>
      </c>
      <c r="D68" s="125" t="s">
        <v>2063</v>
      </c>
      <c r="E68" s="223"/>
      <c r="F68" s="58" t="s">
        <v>10</v>
      </c>
      <c r="G68" s="58">
        <v>1</v>
      </c>
      <c r="H68" s="98">
        <v>9700</v>
      </c>
      <c r="I68" s="98">
        <v>9700</v>
      </c>
      <c r="J68" s="224" t="s">
        <v>2402</v>
      </c>
      <c r="K68" s="225"/>
    </row>
    <row r="69" spans="1:11">
      <c r="A69" s="58">
        <v>64</v>
      </c>
      <c r="B69" s="221" t="s">
        <v>79</v>
      </c>
      <c r="C69" s="61" t="s">
        <v>2064</v>
      </c>
      <c r="D69" s="125" t="s">
        <v>2065</v>
      </c>
      <c r="E69" s="122"/>
      <c r="F69" s="67" t="s">
        <v>10</v>
      </c>
      <c r="G69" s="67">
        <v>1</v>
      </c>
      <c r="H69" s="68">
        <v>3600.59</v>
      </c>
      <c r="I69" s="68">
        <v>3600.59</v>
      </c>
      <c r="J69" s="121" t="s">
        <v>2399</v>
      </c>
      <c r="K69" s="124">
        <f t="shared" si="0"/>
        <v>3600.59</v>
      </c>
    </row>
    <row r="70" spans="1:11" s="226" customFormat="1">
      <c r="A70" s="58">
        <v>65</v>
      </c>
      <c r="B70" s="222" t="s">
        <v>79</v>
      </c>
      <c r="C70" s="125" t="s">
        <v>2068</v>
      </c>
      <c r="D70" s="125" t="s">
        <v>2069</v>
      </c>
      <c r="E70" s="223"/>
      <c r="F70" s="58" t="s">
        <v>10</v>
      </c>
      <c r="G70" s="58">
        <v>1</v>
      </c>
      <c r="H70" s="98">
        <v>79645.08</v>
      </c>
      <c r="I70" s="98">
        <v>79645.08</v>
      </c>
      <c r="J70" s="224" t="s">
        <v>2402</v>
      </c>
      <c r="K70" s="124"/>
    </row>
    <row r="71" spans="1:11" ht="22.5">
      <c r="A71" s="58">
        <v>66</v>
      </c>
      <c r="B71" s="221" t="s">
        <v>79</v>
      </c>
      <c r="C71" s="61" t="s">
        <v>2070</v>
      </c>
      <c r="D71" s="125" t="s">
        <v>2071</v>
      </c>
      <c r="E71" s="122"/>
      <c r="F71" s="67" t="s">
        <v>10</v>
      </c>
      <c r="G71" s="67">
        <v>1</v>
      </c>
      <c r="H71" s="68">
        <v>5650</v>
      </c>
      <c r="I71" s="68">
        <v>5650</v>
      </c>
      <c r="J71" s="121" t="s">
        <v>2402</v>
      </c>
      <c r="K71" s="124"/>
    </row>
    <row r="72" spans="1:11">
      <c r="A72" s="58">
        <v>67</v>
      </c>
      <c r="B72" s="221" t="s">
        <v>79</v>
      </c>
      <c r="C72" s="61" t="s">
        <v>2107</v>
      </c>
      <c r="D72" s="125" t="s">
        <v>2108</v>
      </c>
      <c r="E72" s="122"/>
      <c r="F72" s="67" t="s">
        <v>10</v>
      </c>
      <c r="G72" s="67">
        <v>1</v>
      </c>
      <c r="H72" s="68">
        <v>14227.64</v>
      </c>
      <c r="I72" s="68">
        <v>13943.09</v>
      </c>
      <c r="J72" s="121" t="s">
        <v>2399</v>
      </c>
      <c r="K72" s="124">
        <f t="shared" ref="K72:K74" si="1">H72</f>
        <v>14227.64</v>
      </c>
    </row>
    <row r="73" spans="1:11">
      <c r="A73" s="58">
        <v>68</v>
      </c>
      <c r="B73" s="221" t="s">
        <v>79</v>
      </c>
      <c r="C73" s="61" t="s">
        <v>2192</v>
      </c>
      <c r="D73" s="125" t="s">
        <v>2193</v>
      </c>
      <c r="E73" s="122"/>
      <c r="F73" s="67" t="s">
        <v>10</v>
      </c>
      <c r="G73" s="67">
        <v>1</v>
      </c>
      <c r="H73" s="68">
        <v>10096</v>
      </c>
      <c r="I73" s="68">
        <v>6596.05</v>
      </c>
      <c r="J73" s="121" t="s">
        <v>2399</v>
      </c>
      <c r="K73" s="124">
        <f t="shared" si="1"/>
        <v>10096</v>
      </c>
    </row>
    <row r="74" spans="1:11" ht="22.5">
      <c r="A74" s="58">
        <v>69</v>
      </c>
      <c r="B74" s="221" t="s">
        <v>79</v>
      </c>
      <c r="C74" s="61" t="s">
        <v>2361</v>
      </c>
      <c r="D74" s="125" t="s">
        <v>2362</v>
      </c>
      <c r="E74" s="122"/>
      <c r="F74" s="67" t="s">
        <v>10</v>
      </c>
      <c r="G74" s="67">
        <v>1</v>
      </c>
      <c r="H74" s="68">
        <v>19401.63</v>
      </c>
      <c r="I74" s="68">
        <v>0</v>
      </c>
      <c r="J74" s="121" t="s">
        <v>2399</v>
      </c>
      <c r="K74" s="124">
        <f t="shared" si="1"/>
        <v>19401.63</v>
      </c>
    </row>
    <row r="75" spans="1:11" ht="22.5">
      <c r="A75" s="58">
        <v>70</v>
      </c>
      <c r="B75" s="221" t="s">
        <v>80</v>
      </c>
      <c r="C75" s="61" t="s">
        <v>2014</v>
      </c>
      <c r="D75" s="61" t="s">
        <v>2015</v>
      </c>
      <c r="E75" s="122"/>
      <c r="F75" s="67" t="s">
        <v>10</v>
      </c>
      <c r="G75" s="67">
        <v>15</v>
      </c>
      <c r="H75" s="68">
        <v>131202.63</v>
      </c>
      <c r="I75" s="68">
        <v>131202.63</v>
      </c>
      <c r="J75" s="121" t="s">
        <v>2399</v>
      </c>
      <c r="K75" s="124">
        <f t="shared" ref="K75:K134" si="2">H75</f>
        <v>131202.63</v>
      </c>
    </row>
    <row r="76" spans="1:11">
      <c r="A76" s="58">
        <v>71</v>
      </c>
      <c r="B76" s="221" t="s">
        <v>80</v>
      </c>
      <c r="C76" s="61" t="s">
        <v>2016</v>
      </c>
      <c r="D76" s="61" t="s">
        <v>2017</v>
      </c>
      <c r="E76" s="122"/>
      <c r="F76" s="67" t="s">
        <v>10</v>
      </c>
      <c r="G76" s="67">
        <v>1</v>
      </c>
      <c r="H76" s="68">
        <v>5865.23</v>
      </c>
      <c r="I76" s="68">
        <v>5865.23</v>
      </c>
      <c r="J76" s="121" t="s">
        <v>2399</v>
      </c>
      <c r="K76" s="124">
        <f t="shared" si="2"/>
        <v>5865.23</v>
      </c>
    </row>
    <row r="77" spans="1:11">
      <c r="A77" s="58">
        <v>72</v>
      </c>
      <c r="B77" s="221" t="s">
        <v>80</v>
      </c>
      <c r="C77" s="61" t="s">
        <v>2018</v>
      </c>
      <c r="D77" s="61" t="s">
        <v>2019</v>
      </c>
      <c r="E77" s="122"/>
      <c r="F77" s="67" t="s">
        <v>10</v>
      </c>
      <c r="G77" s="67">
        <v>1</v>
      </c>
      <c r="H77" s="68">
        <v>3975.41</v>
      </c>
      <c r="I77" s="68">
        <v>3975.41</v>
      </c>
      <c r="J77" s="121" t="s">
        <v>2399</v>
      </c>
      <c r="K77" s="124">
        <f t="shared" si="2"/>
        <v>3975.41</v>
      </c>
    </row>
    <row r="78" spans="1:11">
      <c r="A78" s="58">
        <v>73</v>
      </c>
      <c r="B78" s="221" t="s">
        <v>80</v>
      </c>
      <c r="C78" s="61" t="s">
        <v>2020</v>
      </c>
      <c r="D78" s="61" t="s">
        <v>2021</v>
      </c>
      <c r="E78" s="122"/>
      <c r="F78" s="67" t="s">
        <v>10</v>
      </c>
      <c r="G78" s="67">
        <v>1</v>
      </c>
      <c r="H78" s="68">
        <v>7400</v>
      </c>
      <c r="I78" s="68">
        <v>7400</v>
      </c>
      <c r="J78" s="121" t="s">
        <v>2399</v>
      </c>
      <c r="K78" s="124">
        <f t="shared" si="2"/>
        <v>7400</v>
      </c>
    </row>
    <row r="79" spans="1:11" ht="22.5">
      <c r="A79" s="58">
        <v>74</v>
      </c>
      <c r="B79" s="221" t="s">
        <v>80</v>
      </c>
      <c r="C79" s="61" t="s">
        <v>2022</v>
      </c>
      <c r="D79" s="61" t="s">
        <v>2023</v>
      </c>
      <c r="E79" s="122"/>
      <c r="F79" s="67" t="s">
        <v>10</v>
      </c>
      <c r="G79" s="67">
        <v>3</v>
      </c>
      <c r="H79" s="68">
        <v>9221.31</v>
      </c>
      <c r="I79" s="68">
        <v>9221.31</v>
      </c>
      <c r="J79" s="121" t="s">
        <v>2399</v>
      </c>
      <c r="K79" s="124">
        <f t="shared" si="2"/>
        <v>9221.31</v>
      </c>
    </row>
    <row r="80" spans="1:11">
      <c r="A80" s="58">
        <v>75</v>
      </c>
      <c r="B80" s="221" t="s">
        <v>80</v>
      </c>
      <c r="C80" s="61" t="s">
        <v>2024</v>
      </c>
      <c r="D80" s="61" t="s">
        <v>2025</v>
      </c>
      <c r="E80" s="122"/>
      <c r="F80" s="67" t="s">
        <v>10</v>
      </c>
      <c r="G80" s="67">
        <v>1</v>
      </c>
      <c r="H80" s="68">
        <v>4098.37</v>
      </c>
      <c r="I80" s="68">
        <v>4098.37</v>
      </c>
      <c r="J80" s="121" t="s">
        <v>2399</v>
      </c>
      <c r="K80" s="124">
        <f t="shared" si="2"/>
        <v>4098.37</v>
      </c>
    </row>
    <row r="81" spans="1:11">
      <c r="A81" s="58">
        <v>76</v>
      </c>
      <c r="B81" s="221" t="s">
        <v>80</v>
      </c>
      <c r="C81" s="61" t="s">
        <v>2026</v>
      </c>
      <c r="D81" s="61" t="s">
        <v>2025</v>
      </c>
      <c r="E81" s="122"/>
      <c r="F81" s="67" t="s">
        <v>10</v>
      </c>
      <c r="G81" s="67">
        <v>1</v>
      </c>
      <c r="H81" s="68">
        <v>4098.37</v>
      </c>
      <c r="I81" s="68">
        <v>4098.37</v>
      </c>
      <c r="J81" s="121" t="s">
        <v>2399</v>
      </c>
      <c r="K81" s="124">
        <f t="shared" si="2"/>
        <v>4098.37</v>
      </c>
    </row>
    <row r="82" spans="1:11">
      <c r="A82" s="58">
        <v>77</v>
      </c>
      <c r="B82" s="221" t="s">
        <v>80</v>
      </c>
      <c r="C82" s="61" t="s">
        <v>2027</v>
      </c>
      <c r="D82" s="61" t="s">
        <v>2028</v>
      </c>
      <c r="E82" s="122"/>
      <c r="F82" s="67" t="s">
        <v>10</v>
      </c>
      <c r="G82" s="67">
        <v>1</v>
      </c>
      <c r="H82" s="68">
        <v>8606.56</v>
      </c>
      <c r="I82" s="68">
        <v>8606.56</v>
      </c>
      <c r="J82" s="121" t="s">
        <v>2399</v>
      </c>
      <c r="K82" s="124">
        <f t="shared" si="2"/>
        <v>8606.56</v>
      </c>
    </row>
    <row r="83" spans="1:11" ht="22.5">
      <c r="A83" s="58">
        <v>78</v>
      </c>
      <c r="B83" s="221" t="s">
        <v>80</v>
      </c>
      <c r="C83" s="61" t="s">
        <v>2029</v>
      </c>
      <c r="D83" s="61" t="s">
        <v>2030</v>
      </c>
      <c r="E83" s="122"/>
      <c r="F83" s="67" t="s">
        <v>10</v>
      </c>
      <c r="G83" s="67">
        <v>1</v>
      </c>
      <c r="H83" s="68">
        <v>4918.03</v>
      </c>
      <c r="I83" s="68">
        <v>4918.03</v>
      </c>
      <c r="J83" s="121" t="s">
        <v>2399</v>
      </c>
      <c r="K83" s="124">
        <f t="shared" si="2"/>
        <v>4918.03</v>
      </c>
    </row>
    <row r="84" spans="1:11">
      <c r="A84" s="58">
        <v>79</v>
      </c>
      <c r="B84" s="221" t="s">
        <v>80</v>
      </c>
      <c r="C84" s="61" t="s">
        <v>2031</v>
      </c>
      <c r="D84" s="61" t="s">
        <v>2032</v>
      </c>
      <c r="E84" s="122"/>
      <c r="F84" s="67" t="s">
        <v>10</v>
      </c>
      <c r="G84" s="67">
        <v>1</v>
      </c>
      <c r="H84" s="68">
        <v>6320</v>
      </c>
      <c r="I84" s="68">
        <v>6320</v>
      </c>
      <c r="J84" s="121" t="s">
        <v>2399</v>
      </c>
      <c r="K84" s="124">
        <f t="shared" si="2"/>
        <v>6320</v>
      </c>
    </row>
    <row r="85" spans="1:11">
      <c r="A85" s="58">
        <v>80</v>
      </c>
      <c r="B85" s="221" t="s">
        <v>80</v>
      </c>
      <c r="C85" s="61" t="s">
        <v>2033</v>
      </c>
      <c r="D85" s="61" t="s">
        <v>2034</v>
      </c>
      <c r="E85" s="122"/>
      <c r="F85" s="67" t="s">
        <v>10</v>
      </c>
      <c r="G85" s="67">
        <v>1</v>
      </c>
      <c r="H85" s="68">
        <v>3700</v>
      </c>
      <c r="I85" s="68">
        <v>3114.17</v>
      </c>
      <c r="J85" s="121" t="s">
        <v>2399</v>
      </c>
      <c r="K85" s="124">
        <f t="shared" si="2"/>
        <v>3700</v>
      </c>
    </row>
    <row r="86" spans="1:11">
      <c r="A86" s="58">
        <v>81</v>
      </c>
      <c r="B86" s="221" t="s">
        <v>80</v>
      </c>
      <c r="C86" s="61" t="s">
        <v>2035</v>
      </c>
      <c r="D86" s="61" t="s">
        <v>2036</v>
      </c>
      <c r="E86" s="122"/>
      <c r="F86" s="67" t="s">
        <v>10</v>
      </c>
      <c r="G86" s="67">
        <v>1</v>
      </c>
      <c r="H86" s="68">
        <v>5462</v>
      </c>
      <c r="I86" s="68">
        <v>5462</v>
      </c>
      <c r="J86" s="121" t="s">
        <v>2399</v>
      </c>
      <c r="K86" s="124">
        <f t="shared" si="2"/>
        <v>5462</v>
      </c>
    </row>
    <row r="87" spans="1:11">
      <c r="A87" s="58">
        <v>82</v>
      </c>
      <c r="B87" s="221" t="s">
        <v>80</v>
      </c>
      <c r="C87" s="61" t="s">
        <v>2037</v>
      </c>
      <c r="D87" s="61" t="s">
        <v>2038</v>
      </c>
      <c r="E87" s="122"/>
      <c r="F87" s="67" t="s">
        <v>10</v>
      </c>
      <c r="G87" s="67">
        <v>1</v>
      </c>
      <c r="H87" s="68">
        <v>4897.54</v>
      </c>
      <c r="I87" s="68">
        <v>4897.54</v>
      </c>
      <c r="J87" s="121" t="s">
        <v>2399</v>
      </c>
      <c r="K87" s="124">
        <f t="shared" si="2"/>
        <v>4897.54</v>
      </c>
    </row>
    <row r="88" spans="1:11">
      <c r="A88" s="58">
        <v>83</v>
      </c>
      <c r="B88" s="221" t="s">
        <v>80</v>
      </c>
      <c r="C88" s="61" t="s">
        <v>2039</v>
      </c>
      <c r="D88" s="61" t="s">
        <v>2038</v>
      </c>
      <c r="E88" s="122"/>
      <c r="F88" s="67" t="s">
        <v>10</v>
      </c>
      <c r="G88" s="67">
        <v>1</v>
      </c>
      <c r="H88" s="68">
        <v>4897.54</v>
      </c>
      <c r="I88" s="68">
        <v>4897.54</v>
      </c>
      <c r="J88" s="121" t="s">
        <v>2399</v>
      </c>
      <c r="K88" s="124">
        <f t="shared" si="2"/>
        <v>4897.54</v>
      </c>
    </row>
    <row r="89" spans="1:11">
      <c r="A89" s="58">
        <v>84</v>
      </c>
      <c r="B89" s="221" t="s">
        <v>80</v>
      </c>
      <c r="C89" s="61" t="s">
        <v>2040</v>
      </c>
      <c r="D89" s="125" t="s">
        <v>2041</v>
      </c>
      <c r="E89" s="122"/>
      <c r="F89" s="67" t="s">
        <v>10</v>
      </c>
      <c r="G89" s="67">
        <v>1</v>
      </c>
      <c r="H89" s="68">
        <v>32280.5</v>
      </c>
      <c r="I89" s="68">
        <v>26541.41</v>
      </c>
      <c r="J89" s="121" t="s">
        <v>2399</v>
      </c>
      <c r="K89" s="124">
        <f t="shared" si="2"/>
        <v>32280.5</v>
      </c>
    </row>
    <row r="90" spans="1:11">
      <c r="A90" s="58">
        <v>85</v>
      </c>
      <c r="B90" s="221" t="s">
        <v>80</v>
      </c>
      <c r="C90" s="61" t="s">
        <v>2042</v>
      </c>
      <c r="D90" s="61" t="s">
        <v>2043</v>
      </c>
      <c r="E90" s="122"/>
      <c r="F90" s="67" t="s">
        <v>10</v>
      </c>
      <c r="G90" s="67">
        <v>1</v>
      </c>
      <c r="H90" s="68">
        <v>4057.38</v>
      </c>
      <c r="I90" s="68">
        <v>4057.38</v>
      </c>
      <c r="J90" s="121" t="s">
        <v>2399</v>
      </c>
      <c r="K90" s="124">
        <f t="shared" si="2"/>
        <v>4057.38</v>
      </c>
    </row>
    <row r="91" spans="1:11" ht="22.5">
      <c r="A91" s="58">
        <v>86</v>
      </c>
      <c r="B91" s="221" t="s">
        <v>80</v>
      </c>
      <c r="C91" s="61" t="s">
        <v>2044</v>
      </c>
      <c r="D91" s="61" t="s">
        <v>2045</v>
      </c>
      <c r="E91" s="122"/>
      <c r="F91" s="67" t="s">
        <v>10</v>
      </c>
      <c r="G91" s="67">
        <v>1</v>
      </c>
      <c r="H91" s="68">
        <v>26000</v>
      </c>
      <c r="I91" s="68">
        <v>26000</v>
      </c>
      <c r="J91" s="121" t="s">
        <v>2399</v>
      </c>
      <c r="K91" s="124">
        <f t="shared" si="2"/>
        <v>26000</v>
      </c>
    </row>
    <row r="92" spans="1:11">
      <c r="A92" s="58">
        <v>87</v>
      </c>
      <c r="B92" s="221" t="s">
        <v>80</v>
      </c>
      <c r="C92" s="61" t="s">
        <v>2046</v>
      </c>
      <c r="D92" s="61" t="s">
        <v>2047</v>
      </c>
      <c r="E92" s="122"/>
      <c r="F92" s="67" t="s">
        <v>10</v>
      </c>
      <c r="G92" s="67">
        <v>1</v>
      </c>
      <c r="H92" s="68">
        <v>7655.74</v>
      </c>
      <c r="I92" s="68">
        <v>7655.74</v>
      </c>
      <c r="J92" s="121" t="s">
        <v>2399</v>
      </c>
      <c r="K92" s="124">
        <f t="shared" si="2"/>
        <v>7655.74</v>
      </c>
    </row>
    <row r="93" spans="1:11">
      <c r="A93" s="58">
        <v>88</v>
      </c>
      <c r="B93" s="221" t="s">
        <v>80</v>
      </c>
      <c r="C93" s="61" t="s">
        <v>2050</v>
      </c>
      <c r="D93" s="125" t="s">
        <v>2051</v>
      </c>
      <c r="E93" s="122"/>
      <c r="F93" s="67" t="s">
        <v>10</v>
      </c>
      <c r="G93" s="67">
        <v>1</v>
      </c>
      <c r="H93" s="68">
        <v>9835.25</v>
      </c>
      <c r="I93" s="68">
        <v>9835.25</v>
      </c>
      <c r="J93" s="121" t="s">
        <v>2399</v>
      </c>
      <c r="K93" s="124">
        <f t="shared" si="2"/>
        <v>9835.25</v>
      </c>
    </row>
    <row r="94" spans="1:11">
      <c r="A94" s="58">
        <v>89</v>
      </c>
      <c r="B94" s="221" t="s">
        <v>80</v>
      </c>
      <c r="C94" s="61" t="s">
        <v>2054</v>
      </c>
      <c r="D94" s="125" t="s">
        <v>2055</v>
      </c>
      <c r="E94" s="122"/>
      <c r="F94" s="67" t="s">
        <v>10</v>
      </c>
      <c r="G94" s="67">
        <v>2</v>
      </c>
      <c r="H94" s="68">
        <v>7008</v>
      </c>
      <c r="I94" s="68">
        <v>6424</v>
      </c>
      <c r="J94" s="121" t="s">
        <v>2399</v>
      </c>
      <c r="K94" s="124">
        <f t="shared" si="2"/>
        <v>7008</v>
      </c>
    </row>
    <row r="95" spans="1:11">
      <c r="A95" s="58">
        <v>90</v>
      </c>
      <c r="B95" s="221" t="s">
        <v>80</v>
      </c>
      <c r="C95" s="61" t="s">
        <v>2056</v>
      </c>
      <c r="D95" s="125" t="s">
        <v>2057</v>
      </c>
      <c r="E95" s="122"/>
      <c r="F95" s="67" t="s">
        <v>10</v>
      </c>
      <c r="G95" s="67">
        <v>1</v>
      </c>
      <c r="H95" s="68">
        <v>4098.3599999999997</v>
      </c>
      <c r="I95" s="68">
        <v>4098.3599999999997</v>
      </c>
      <c r="J95" s="121" t="s">
        <v>2399</v>
      </c>
      <c r="K95" s="124">
        <f t="shared" si="2"/>
        <v>4098.3599999999997</v>
      </c>
    </row>
    <row r="96" spans="1:11">
      <c r="A96" s="58">
        <v>91</v>
      </c>
      <c r="B96" s="221" t="s">
        <v>80</v>
      </c>
      <c r="C96" s="61" t="s">
        <v>2058</v>
      </c>
      <c r="D96" s="125" t="s">
        <v>2059</v>
      </c>
      <c r="E96" s="122"/>
      <c r="F96" s="67" t="s">
        <v>10</v>
      </c>
      <c r="G96" s="67">
        <v>1</v>
      </c>
      <c r="H96" s="68">
        <v>3500</v>
      </c>
      <c r="I96" s="68">
        <v>3500</v>
      </c>
      <c r="J96" s="121" t="s">
        <v>2399</v>
      </c>
      <c r="K96" s="124">
        <f t="shared" si="2"/>
        <v>3500</v>
      </c>
    </row>
    <row r="97" spans="1:11">
      <c r="A97" s="58">
        <v>92</v>
      </c>
      <c r="B97" s="221" t="s">
        <v>80</v>
      </c>
      <c r="C97" s="61" t="s">
        <v>2060</v>
      </c>
      <c r="D97" s="125" t="s">
        <v>2061</v>
      </c>
      <c r="E97" s="122"/>
      <c r="F97" s="67" t="s">
        <v>10</v>
      </c>
      <c r="G97" s="67">
        <v>1</v>
      </c>
      <c r="H97" s="68">
        <v>28028</v>
      </c>
      <c r="I97" s="68">
        <v>25692.33</v>
      </c>
      <c r="J97" s="121" t="s">
        <v>2399</v>
      </c>
      <c r="K97" s="124">
        <f t="shared" si="2"/>
        <v>28028</v>
      </c>
    </row>
    <row r="98" spans="1:11">
      <c r="A98" s="58">
        <v>93</v>
      </c>
      <c r="B98" s="221" t="s">
        <v>80</v>
      </c>
      <c r="C98" s="61" t="s">
        <v>2066</v>
      </c>
      <c r="D98" s="125" t="s">
        <v>2067</v>
      </c>
      <c r="E98" s="122"/>
      <c r="F98" s="67" t="s">
        <v>10</v>
      </c>
      <c r="G98" s="67">
        <v>11</v>
      </c>
      <c r="H98" s="68">
        <v>47447</v>
      </c>
      <c r="I98" s="68">
        <v>47447</v>
      </c>
      <c r="J98" s="121" t="s">
        <v>2399</v>
      </c>
      <c r="K98" s="124">
        <f t="shared" si="2"/>
        <v>47447</v>
      </c>
    </row>
    <row r="99" spans="1:11">
      <c r="A99" s="58">
        <v>94</v>
      </c>
      <c r="B99" s="221" t="s">
        <v>80</v>
      </c>
      <c r="C99" s="61" t="s">
        <v>2076</v>
      </c>
      <c r="D99" s="125" t="s">
        <v>2025</v>
      </c>
      <c r="E99" s="122"/>
      <c r="F99" s="67" t="s">
        <v>10</v>
      </c>
      <c r="G99" s="67">
        <v>1</v>
      </c>
      <c r="H99" s="68">
        <v>4754.1000000000004</v>
      </c>
      <c r="I99" s="68">
        <v>4754.1000000000004</v>
      </c>
      <c r="J99" s="121" t="s">
        <v>2399</v>
      </c>
      <c r="K99" s="124">
        <f t="shared" si="2"/>
        <v>4754.1000000000004</v>
      </c>
    </row>
    <row r="100" spans="1:11">
      <c r="A100" s="58">
        <v>95</v>
      </c>
      <c r="B100" s="221" t="s">
        <v>80</v>
      </c>
      <c r="C100" s="61" t="s">
        <v>2077</v>
      </c>
      <c r="D100" s="125" t="s">
        <v>2078</v>
      </c>
      <c r="E100" s="122"/>
      <c r="F100" s="67" t="s">
        <v>10</v>
      </c>
      <c r="G100" s="67">
        <v>1</v>
      </c>
      <c r="H100" s="68">
        <v>3968</v>
      </c>
      <c r="I100" s="68">
        <v>3968</v>
      </c>
      <c r="J100" s="121" t="s">
        <v>2399</v>
      </c>
      <c r="K100" s="124">
        <f t="shared" si="2"/>
        <v>3968</v>
      </c>
    </row>
    <row r="101" spans="1:11">
      <c r="A101" s="58">
        <v>96</v>
      </c>
      <c r="B101" s="221" t="s">
        <v>80</v>
      </c>
      <c r="C101" s="61" t="s">
        <v>2081</v>
      </c>
      <c r="D101" s="125" t="s">
        <v>2082</v>
      </c>
      <c r="E101" s="122"/>
      <c r="F101" s="67" t="s">
        <v>10</v>
      </c>
      <c r="G101" s="67">
        <v>1</v>
      </c>
      <c r="H101" s="68">
        <v>3500</v>
      </c>
      <c r="I101" s="68">
        <v>3500</v>
      </c>
      <c r="J101" s="121" t="s">
        <v>2399</v>
      </c>
      <c r="K101" s="124">
        <f t="shared" si="2"/>
        <v>3500</v>
      </c>
    </row>
    <row r="102" spans="1:11">
      <c r="A102" s="58">
        <v>97</v>
      </c>
      <c r="B102" s="221" t="s">
        <v>80</v>
      </c>
      <c r="C102" s="61" t="s">
        <v>2083</v>
      </c>
      <c r="D102" s="125" t="s">
        <v>2084</v>
      </c>
      <c r="E102" s="122"/>
      <c r="F102" s="67" t="s">
        <v>10</v>
      </c>
      <c r="G102" s="67">
        <v>2</v>
      </c>
      <c r="H102" s="68">
        <v>8468.84</v>
      </c>
      <c r="I102" s="68">
        <v>8468.84</v>
      </c>
      <c r="J102" s="121" t="s">
        <v>2399</v>
      </c>
      <c r="K102" s="124">
        <f t="shared" si="2"/>
        <v>8468.84</v>
      </c>
    </row>
    <row r="103" spans="1:11">
      <c r="A103" s="58">
        <v>98</v>
      </c>
      <c r="B103" s="221" t="s">
        <v>80</v>
      </c>
      <c r="C103" s="61" t="s">
        <v>2085</v>
      </c>
      <c r="D103" s="125" t="s">
        <v>2086</v>
      </c>
      <c r="E103" s="122"/>
      <c r="F103" s="67" t="s">
        <v>10</v>
      </c>
      <c r="G103" s="67">
        <v>1</v>
      </c>
      <c r="H103" s="68">
        <v>9947.1</v>
      </c>
      <c r="I103" s="68">
        <v>9947.1</v>
      </c>
      <c r="J103" s="121" t="s">
        <v>2399</v>
      </c>
      <c r="K103" s="124">
        <f t="shared" si="2"/>
        <v>9947.1</v>
      </c>
    </row>
    <row r="104" spans="1:11">
      <c r="A104" s="58">
        <v>99</v>
      </c>
      <c r="B104" s="221" t="s">
        <v>80</v>
      </c>
      <c r="C104" s="61" t="s">
        <v>2087</v>
      </c>
      <c r="D104" s="125" t="s">
        <v>2088</v>
      </c>
      <c r="E104" s="122"/>
      <c r="F104" s="67" t="s">
        <v>10</v>
      </c>
      <c r="G104" s="67">
        <v>1</v>
      </c>
      <c r="H104" s="68">
        <v>10344.040000000001</v>
      </c>
      <c r="I104" s="68">
        <v>10344.040000000001</v>
      </c>
      <c r="J104" s="121" t="s">
        <v>2399</v>
      </c>
      <c r="K104" s="124">
        <f t="shared" si="2"/>
        <v>10344.040000000001</v>
      </c>
    </row>
    <row r="105" spans="1:11">
      <c r="A105" s="58">
        <v>100</v>
      </c>
      <c r="B105" s="221" t="s">
        <v>80</v>
      </c>
      <c r="C105" s="61" t="s">
        <v>2089</v>
      </c>
      <c r="D105" s="125" t="s">
        <v>2090</v>
      </c>
      <c r="E105" s="122"/>
      <c r="F105" s="67" t="s">
        <v>10</v>
      </c>
      <c r="G105" s="67">
        <v>1</v>
      </c>
      <c r="H105" s="68">
        <v>5506.83</v>
      </c>
      <c r="I105" s="68">
        <v>5506.83</v>
      </c>
      <c r="J105" s="121" t="s">
        <v>2399</v>
      </c>
      <c r="K105" s="124">
        <f t="shared" si="2"/>
        <v>5506.83</v>
      </c>
    </row>
    <row r="106" spans="1:11">
      <c r="A106" s="58">
        <v>101</v>
      </c>
      <c r="B106" s="221" t="s">
        <v>80</v>
      </c>
      <c r="C106" s="61" t="s">
        <v>2091</v>
      </c>
      <c r="D106" s="125" t="s">
        <v>2092</v>
      </c>
      <c r="E106" s="122"/>
      <c r="F106" s="67" t="s">
        <v>10</v>
      </c>
      <c r="G106" s="67">
        <v>1</v>
      </c>
      <c r="H106" s="68">
        <v>10117.17</v>
      </c>
      <c r="I106" s="68">
        <v>10117.17</v>
      </c>
      <c r="J106" s="121" t="s">
        <v>2399</v>
      </c>
      <c r="K106" s="124">
        <f t="shared" si="2"/>
        <v>10117.17</v>
      </c>
    </row>
    <row r="107" spans="1:11">
      <c r="A107" s="58">
        <v>102</v>
      </c>
      <c r="B107" s="221" t="s">
        <v>80</v>
      </c>
      <c r="C107" s="61" t="s">
        <v>2093</v>
      </c>
      <c r="D107" s="125" t="s">
        <v>2094</v>
      </c>
      <c r="E107" s="122"/>
      <c r="F107" s="67" t="s">
        <v>10</v>
      </c>
      <c r="G107" s="67">
        <v>1</v>
      </c>
      <c r="H107" s="68">
        <v>3602.91</v>
      </c>
      <c r="I107" s="68">
        <v>3602.91</v>
      </c>
      <c r="J107" s="121" t="s">
        <v>2399</v>
      </c>
      <c r="K107" s="124">
        <f t="shared" si="2"/>
        <v>3602.91</v>
      </c>
    </row>
    <row r="108" spans="1:11">
      <c r="A108" s="58">
        <v>103</v>
      </c>
      <c r="B108" s="221" t="s">
        <v>80</v>
      </c>
      <c r="C108" s="61" t="s">
        <v>2095</v>
      </c>
      <c r="D108" s="125" t="s">
        <v>2096</v>
      </c>
      <c r="E108" s="122"/>
      <c r="F108" s="67" t="s">
        <v>10</v>
      </c>
      <c r="G108" s="67">
        <v>2</v>
      </c>
      <c r="H108" s="68">
        <v>8640.14</v>
      </c>
      <c r="I108" s="68">
        <v>8640.14</v>
      </c>
      <c r="J108" s="121" t="s">
        <v>2399</v>
      </c>
      <c r="K108" s="124">
        <f t="shared" si="2"/>
        <v>8640.14</v>
      </c>
    </row>
    <row r="109" spans="1:11">
      <c r="A109" s="58">
        <v>104</v>
      </c>
      <c r="B109" s="221" t="s">
        <v>80</v>
      </c>
      <c r="C109" s="61" t="s">
        <v>2097</v>
      </c>
      <c r="D109" s="125" t="s">
        <v>2098</v>
      </c>
      <c r="E109" s="122"/>
      <c r="F109" s="67" t="s">
        <v>10</v>
      </c>
      <c r="G109" s="67">
        <v>1</v>
      </c>
      <c r="H109" s="68">
        <v>3983.74</v>
      </c>
      <c r="I109" s="68">
        <v>3983.74</v>
      </c>
      <c r="J109" s="121" t="s">
        <v>2399</v>
      </c>
      <c r="K109" s="124">
        <f t="shared" si="2"/>
        <v>3983.74</v>
      </c>
    </row>
    <row r="110" spans="1:11">
      <c r="A110" s="58">
        <v>105</v>
      </c>
      <c r="B110" s="221" t="s">
        <v>80</v>
      </c>
      <c r="C110" s="61" t="s">
        <v>2099</v>
      </c>
      <c r="D110" s="125" t="s">
        <v>2100</v>
      </c>
      <c r="E110" s="122"/>
      <c r="F110" s="67" t="s">
        <v>10</v>
      </c>
      <c r="G110" s="67">
        <v>1</v>
      </c>
      <c r="H110" s="68">
        <v>5203.24</v>
      </c>
      <c r="I110" s="68">
        <v>5203.24</v>
      </c>
      <c r="J110" s="121" t="s">
        <v>2399</v>
      </c>
      <c r="K110" s="124">
        <f t="shared" si="2"/>
        <v>5203.24</v>
      </c>
    </row>
    <row r="111" spans="1:11">
      <c r="A111" s="58">
        <v>106</v>
      </c>
      <c r="B111" s="221" t="s">
        <v>80</v>
      </c>
      <c r="C111" s="61" t="s">
        <v>2101</v>
      </c>
      <c r="D111" s="125" t="s">
        <v>2102</v>
      </c>
      <c r="E111" s="122"/>
      <c r="F111" s="67" t="s">
        <v>10</v>
      </c>
      <c r="G111" s="67">
        <v>1</v>
      </c>
      <c r="H111" s="68">
        <v>4471.54</v>
      </c>
      <c r="I111" s="68">
        <v>4471.54</v>
      </c>
      <c r="J111" s="121" t="s">
        <v>2399</v>
      </c>
      <c r="K111" s="124">
        <f t="shared" si="2"/>
        <v>4471.54</v>
      </c>
    </row>
    <row r="112" spans="1:11">
      <c r="A112" s="58">
        <v>107</v>
      </c>
      <c r="B112" s="221" t="s">
        <v>80</v>
      </c>
      <c r="C112" s="61" t="s">
        <v>2103</v>
      </c>
      <c r="D112" s="125" t="s">
        <v>2104</v>
      </c>
      <c r="E112" s="122"/>
      <c r="F112" s="67" t="s">
        <v>10</v>
      </c>
      <c r="G112" s="67">
        <v>1</v>
      </c>
      <c r="H112" s="68">
        <v>38211.379999999997</v>
      </c>
      <c r="I112" s="68">
        <v>38211.379999999997</v>
      </c>
      <c r="J112" s="121" t="s">
        <v>2399</v>
      </c>
      <c r="K112" s="124">
        <f t="shared" si="2"/>
        <v>38211.379999999997</v>
      </c>
    </row>
    <row r="113" spans="1:11">
      <c r="A113" s="58">
        <v>108</v>
      </c>
      <c r="B113" s="221" t="s">
        <v>80</v>
      </c>
      <c r="C113" s="61" t="s">
        <v>2109</v>
      </c>
      <c r="D113" s="125" t="s">
        <v>2110</v>
      </c>
      <c r="E113" s="122"/>
      <c r="F113" s="67" t="s">
        <v>10</v>
      </c>
      <c r="G113" s="67">
        <v>1</v>
      </c>
      <c r="H113" s="68">
        <v>4690.25</v>
      </c>
      <c r="I113" s="68">
        <v>4690.25</v>
      </c>
      <c r="J113" s="121" t="s">
        <v>2399</v>
      </c>
      <c r="K113" s="124">
        <f t="shared" si="2"/>
        <v>4690.25</v>
      </c>
    </row>
    <row r="114" spans="1:11">
      <c r="A114" s="58">
        <v>109</v>
      </c>
      <c r="B114" s="221" t="s">
        <v>80</v>
      </c>
      <c r="C114" s="61" t="s">
        <v>2111</v>
      </c>
      <c r="D114" s="125" t="s">
        <v>2112</v>
      </c>
      <c r="E114" s="122"/>
      <c r="F114" s="67" t="s">
        <v>10</v>
      </c>
      <c r="G114" s="67">
        <v>1</v>
      </c>
      <c r="H114" s="68">
        <v>5600.81</v>
      </c>
      <c r="I114" s="68">
        <v>5600.81</v>
      </c>
      <c r="J114" s="121" t="s">
        <v>2399</v>
      </c>
      <c r="K114" s="124">
        <f t="shared" si="2"/>
        <v>5600.81</v>
      </c>
    </row>
    <row r="115" spans="1:11">
      <c r="A115" s="58">
        <v>110</v>
      </c>
      <c r="B115" s="221" t="s">
        <v>80</v>
      </c>
      <c r="C115" s="61" t="s">
        <v>2129</v>
      </c>
      <c r="D115" s="125" t="s">
        <v>2130</v>
      </c>
      <c r="E115" s="122"/>
      <c r="F115" s="67" t="s">
        <v>10</v>
      </c>
      <c r="G115" s="67">
        <v>1</v>
      </c>
      <c r="H115" s="68">
        <v>4390</v>
      </c>
      <c r="I115" s="68">
        <v>4390</v>
      </c>
      <c r="J115" s="121" t="s">
        <v>2399</v>
      </c>
      <c r="K115" s="124">
        <f t="shared" si="2"/>
        <v>4390</v>
      </c>
    </row>
    <row r="116" spans="1:11">
      <c r="A116" s="58">
        <v>111</v>
      </c>
      <c r="B116" s="221" t="s">
        <v>80</v>
      </c>
      <c r="C116" s="61" t="s">
        <v>2131</v>
      </c>
      <c r="D116" s="125" t="s">
        <v>2132</v>
      </c>
      <c r="E116" s="122"/>
      <c r="F116" s="67" t="s">
        <v>10</v>
      </c>
      <c r="G116" s="67">
        <v>1</v>
      </c>
      <c r="H116" s="68">
        <v>9264.02</v>
      </c>
      <c r="I116" s="68">
        <v>9264.02</v>
      </c>
      <c r="J116" s="121" t="s">
        <v>2399</v>
      </c>
      <c r="K116" s="124">
        <f t="shared" si="2"/>
        <v>9264.02</v>
      </c>
    </row>
    <row r="117" spans="1:11">
      <c r="A117" s="58">
        <v>112</v>
      </c>
      <c r="B117" s="221" t="s">
        <v>80</v>
      </c>
      <c r="C117" s="61" t="s">
        <v>2133</v>
      </c>
      <c r="D117" s="125" t="s">
        <v>2134</v>
      </c>
      <c r="E117" s="122"/>
      <c r="F117" s="67" t="s">
        <v>10</v>
      </c>
      <c r="G117" s="67">
        <v>1</v>
      </c>
      <c r="H117" s="68">
        <v>4630.7299999999996</v>
      </c>
      <c r="I117" s="68">
        <v>4630.7299999999996</v>
      </c>
      <c r="J117" s="121" t="s">
        <v>2399</v>
      </c>
      <c r="K117" s="124">
        <f t="shared" si="2"/>
        <v>4630.7299999999996</v>
      </c>
    </row>
    <row r="118" spans="1:11">
      <c r="A118" s="58">
        <v>113</v>
      </c>
      <c r="B118" s="221" t="s">
        <v>80</v>
      </c>
      <c r="C118" s="61" t="s">
        <v>2143</v>
      </c>
      <c r="D118" s="125" t="s">
        <v>2144</v>
      </c>
      <c r="E118" s="122"/>
      <c r="F118" s="67" t="s">
        <v>10</v>
      </c>
      <c r="G118" s="67">
        <v>1</v>
      </c>
      <c r="H118" s="68">
        <v>3600</v>
      </c>
      <c r="I118" s="68">
        <v>3600</v>
      </c>
      <c r="J118" s="121" t="s">
        <v>2399</v>
      </c>
      <c r="K118" s="124">
        <f t="shared" si="2"/>
        <v>3600</v>
      </c>
    </row>
    <row r="119" spans="1:11">
      <c r="A119" s="58">
        <v>114</v>
      </c>
      <c r="B119" s="221" t="s">
        <v>80</v>
      </c>
      <c r="C119" s="61" t="s">
        <v>2145</v>
      </c>
      <c r="D119" s="125" t="s">
        <v>2146</v>
      </c>
      <c r="E119" s="122"/>
      <c r="F119" s="67" t="s">
        <v>10</v>
      </c>
      <c r="G119" s="67">
        <v>1</v>
      </c>
      <c r="H119" s="68">
        <v>4227.6400000000003</v>
      </c>
      <c r="I119" s="68">
        <v>4227.6400000000003</v>
      </c>
      <c r="J119" s="121" t="s">
        <v>2399</v>
      </c>
      <c r="K119" s="124">
        <f t="shared" si="2"/>
        <v>4227.6400000000003</v>
      </c>
    </row>
    <row r="120" spans="1:11">
      <c r="A120" s="58">
        <v>115</v>
      </c>
      <c r="B120" s="221" t="s">
        <v>80</v>
      </c>
      <c r="C120" s="61" t="s">
        <v>2204</v>
      </c>
      <c r="D120" s="125" t="s">
        <v>2205</v>
      </c>
      <c r="E120" s="122"/>
      <c r="F120" s="67" t="s">
        <v>10</v>
      </c>
      <c r="G120" s="67">
        <v>1</v>
      </c>
      <c r="H120" s="68">
        <v>20243.900000000001</v>
      </c>
      <c r="I120" s="68">
        <v>15520.32</v>
      </c>
      <c r="J120" s="121" t="s">
        <v>2399</v>
      </c>
      <c r="K120" s="124">
        <f t="shared" si="2"/>
        <v>20243.900000000001</v>
      </c>
    </row>
    <row r="121" spans="1:11" ht="22.5">
      <c r="A121" s="58">
        <v>116</v>
      </c>
      <c r="B121" s="221" t="s">
        <v>80</v>
      </c>
      <c r="C121" s="61" t="s">
        <v>2206</v>
      </c>
      <c r="D121" s="125" t="s">
        <v>2207</v>
      </c>
      <c r="E121" s="122"/>
      <c r="F121" s="67" t="s">
        <v>10</v>
      </c>
      <c r="G121" s="67">
        <v>1</v>
      </c>
      <c r="H121" s="68">
        <v>3900</v>
      </c>
      <c r="I121" s="68">
        <v>3900</v>
      </c>
      <c r="J121" s="121" t="s">
        <v>2399</v>
      </c>
      <c r="K121" s="124">
        <f t="shared" si="2"/>
        <v>3900</v>
      </c>
    </row>
    <row r="122" spans="1:11" ht="22.5">
      <c r="A122" s="58">
        <v>117</v>
      </c>
      <c r="B122" s="221" t="s">
        <v>80</v>
      </c>
      <c r="C122" s="61" t="s">
        <v>2208</v>
      </c>
      <c r="D122" s="125" t="s">
        <v>2209</v>
      </c>
      <c r="E122" s="122"/>
      <c r="F122" s="67" t="s">
        <v>10</v>
      </c>
      <c r="G122" s="67">
        <v>1</v>
      </c>
      <c r="H122" s="68">
        <v>4400</v>
      </c>
      <c r="I122" s="68">
        <v>4400</v>
      </c>
      <c r="J122" s="121" t="s">
        <v>2399</v>
      </c>
      <c r="K122" s="124">
        <f t="shared" si="2"/>
        <v>4400</v>
      </c>
    </row>
    <row r="123" spans="1:11">
      <c r="A123" s="58">
        <v>118</v>
      </c>
      <c r="B123" s="221" t="s">
        <v>80</v>
      </c>
      <c r="C123" s="61" t="s">
        <v>2210</v>
      </c>
      <c r="D123" s="125" t="s">
        <v>2211</v>
      </c>
      <c r="E123" s="122"/>
      <c r="F123" s="67" t="s">
        <v>10</v>
      </c>
      <c r="G123" s="67">
        <v>1</v>
      </c>
      <c r="H123" s="68">
        <v>3900</v>
      </c>
      <c r="I123" s="68">
        <v>3900</v>
      </c>
      <c r="J123" s="121" t="s">
        <v>2399</v>
      </c>
      <c r="K123" s="124">
        <f t="shared" si="2"/>
        <v>3900</v>
      </c>
    </row>
    <row r="124" spans="1:11" ht="22.5">
      <c r="A124" s="58">
        <v>119</v>
      </c>
      <c r="B124" s="221" t="s">
        <v>80</v>
      </c>
      <c r="C124" s="61" t="s">
        <v>2212</v>
      </c>
      <c r="D124" s="125" t="s">
        <v>2213</v>
      </c>
      <c r="E124" s="122"/>
      <c r="F124" s="67" t="s">
        <v>10</v>
      </c>
      <c r="G124" s="67">
        <v>1</v>
      </c>
      <c r="H124" s="68">
        <v>3900</v>
      </c>
      <c r="I124" s="68">
        <v>3900</v>
      </c>
      <c r="J124" s="121" t="s">
        <v>2399</v>
      </c>
      <c r="K124" s="124">
        <f t="shared" si="2"/>
        <v>3900</v>
      </c>
    </row>
    <row r="125" spans="1:11">
      <c r="A125" s="58">
        <v>120</v>
      </c>
      <c r="B125" s="221" t="s">
        <v>80</v>
      </c>
      <c r="C125" s="61" t="s">
        <v>2214</v>
      </c>
      <c r="D125" s="125" t="s">
        <v>2215</v>
      </c>
      <c r="E125" s="122"/>
      <c r="F125" s="67" t="s">
        <v>10</v>
      </c>
      <c r="G125" s="67">
        <v>1</v>
      </c>
      <c r="H125" s="68">
        <v>3900</v>
      </c>
      <c r="I125" s="68">
        <v>3900</v>
      </c>
      <c r="J125" s="121" t="s">
        <v>2399</v>
      </c>
      <c r="K125" s="124">
        <f t="shared" si="2"/>
        <v>3900</v>
      </c>
    </row>
    <row r="126" spans="1:11">
      <c r="A126" s="58">
        <v>121</v>
      </c>
      <c r="B126" s="221" t="s">
        <v>80</v>
      </c>
      <c r="C126" s="61" t="s">
        <v>2216</v>
      </c>
      <c r="D126" s="125" t="s">
        <v>2217</v>
      </c>
      <c r="E126" s="122"/>
      <c r="F126" s="67" t="s">
        <v>10</v>
      </c>
      <c r="G126" s="67">
        <v>1</v>
      </c>
      <c r="H126" s="68">
        <v>3900</v>
      </c>
      <c r="I126" s="68">
        <v>3900</v>
      </c>
      <c r="J126" s="121" t="s">
        <v>2399</v>
      </c>
      <c r="K126" s="124">
        <f t="shared" si="2"/>
        <v>3900</v>
      </c>
    </row>
    <row r="127" spans="1:11">
      <c r="A127" s="58">
        <v>122</v>
      </c>
      <c r="B127" s="221" t="s">
        <v>80</v>
      </c>
      <c r="C127" s="61" t="s">
        <v>2218</v>
      </c>
      <c r="D127" s="125" t="s">
        <v>2219</v>
      </c>
      <c r="E127" s="122"/>
      <c r="F127" s="67" t="s">
        <v>10</v>
      </c>
      <c r="G127" s="67">
        <v>1</v>
      </c>
      <c r="H127" s="68">
        <v>3900</v>
      </c>
      <c r="I127" s="68">
        <v>3900</v>
      </c>
      <c r="J127" s="121" t="s">
        <v>2399</v>
      </c>
      <c r="K127" s="124">
        <f t="shared" si="2"/>
        <v>3900</v>
      </c>
    </row>
    <row r="128" spans="1:11" ht="22.5">
      <c r="A128" s="58">
        <v>123</v>
      </c>
      <c r="B128" s="221" t="s">
        <v>80</v>
      </c>
      <c r="C128" s="61" t="s">
        <v>2220</v>
      </c>
      <c r="D128" s="125" t="s">
        <v>2221</v>
      </c>
      <c r="E128" s="122"/>
      <c r="F128" s="67" t="s">
        <v>10</v>
      </c>
      <c r="G128" s="67">
        <v>1</v>
      </c>
      <c r="H128" s="68">
        <v>3900</v>
      </c>
      <c r="I128" s="68">
        <v>3900</v>
      </c>
      <c r="J128" s="121" t="s">
        <v>2399</v>
      </c>
      <c r="K128" s="124">
        <f t="shared" si="2"/>
        <v>3900</v>
      </c>
    </row>
    <row r="129" spans="1:11" ht="22.5">
      <c r="A129" s="58">
        <v>124</v>
      </c>
      <c r="B129" s="221" t="s">
        <v>80</v>
      </c>
      <c r="C129" s="61" t="s">
        <v>2222</v>
      </c>
      <c r="D129" s="125" t="s">
        <v>2223</v>
      </c>
      <c r="E129" s="122"/>
      <c r="F129" s="67" t="s">
        <v>10</v>
      </c>
      <c r="G129" s="67">
        <v>1</v>
      </c>
      <c r="H129" s="68">
        <v>3900</v>
      </c>
      <c r="I129" s="68">
        <v>3900</v>
      </c>
      <c r="J129" s="121" t="s">
        <v>2399</v>
      </c>
      <c r="K129" s="124">
        <f t="shared" si="2"/>
        <v>3900</v>
      </c>
    </row>
    <row r="130" spans="1:11" ht="22.5">
      <c r="A130" s="58">
        <v>125</v>
      </c>
      <c r="B130" s="221" t="s">
        <v>80</v>
      </c>
      <c r="C130" s="61" t="s">
        <v>2224</v>
      </c>
      <c r="D130" s="125" t="s">
        <v>2225</v>
      </c>
      <c r="E130" s="122"/>
      <c r="F130" s="67" t="s">
        <v>10</v>
      </c>
      <c r="G130" s="67">
        <v>1</v>
      </c>
      <c r="H130" s="68">
        <v>3900</v>
      </c>
      <c r="I130" s="68">
        <v>3900</v>
      </c>
      <c r="J130" s="121" t="s">
        <v>2399</v>
      </c>
      <c r="K130" s="124">
        <f t="shared" si="2"/>
        <v>3900</v>
      </c>
    </row>
    <row r="131" spans="1:11" ht="22.5">
      <c r="A131" s="58">
        <v>126</v>
      </c>
      <c r="B131" s="221" t="s">
        <v>80</v>
      </c>
      <c r="C131" s="61" t="s">
        <v>2226</v>
      </c>
      <c r="D131" s="125" t="s">
        <v>2227</v>
      </c>
      <c r="E131" s="122"/>
      <c r="F131" s="67" t="s">
        <v>10</v>
      </c>
      <c r="G131" s="67">
        <v>1</v>
      </c>
      <c r="H131" s="68">
        <v>3900</v>
      </c>
      <c r="I131" s="68">
        <v>3900</v>
      </c>
      <c r="J131" s="121" t="s">
        <v>2399</v>
      </c>
      <c r="K131" s="124">
        <f t="shared" si="2"/>
        <v>3900</v>
      </c>
    </row>
    <row r="132" spans="1:11">
      <c r="A132" s="58">
        <v>127</v>
      </c>
      <c r="B132" s="221" t="s">
        <v>80</v>
      </c>
      <c r="C132" s="61" t="s">
        <v>2228</v>
      </c>
      <c r="D132" s="125" t="s">
        <v>2229</v>
      </c>
      <c r="E132" s="122"/>
      <c r="F132" s="67" t="s">
        <v>10</v>
      </c>
      <c r="G132" s="67">
        <v>1</v>
      </c>
      <c r="H132" s="68">
        <v>4100</v>
      </c>
      <c r="I132" s="68">
        <v>4100</v>
      </c>
      <c r="J132" s="121" t="s">
        <v>2399</v>
      </c>
      <c r="K132" s="124">
        <f t="shared" si="2"/>
        <v>4100</v>
      </c>
    </row>
    <row r="133" spans="1:11" ht="22.5">
      <c r="A133" s="58">
        <v>128</v>
      </c>
      <c r="B133" s="221" t="s">
        <v>80</v>
      </c>
      <c r="C133" s="61" t="s">
        <v>2230</v>
      </c>
      <c r="D133" s="125" t="s">
        <v>2231</v>
      </c>
      <c r="E133" s="122"/>
      <c r="F133" s="67" t="s">
        <v>10</v>
      </c>
      <c r="G133" s="67">
        <v>1</v>
      </c>
      <c r="H133" s="68">
        <v>4100</v>
      </c>
      <c r="I133" s="68">
        <v>4100</v>
      </c>
      <c r="J133" s="121" t="s">
        <v>2399</v>
      </c>
      <c r="K133" s="124">
        <f t="shared" si="2"/>
        <v>4100</v>
      </c>
    </row>
    <row r="134" spans="1:11">
      <c r="A134" s="58">
        <v>129</v>
      </c>
      <c r="B134" s="221" t="s">
        <v>80</v>
      </c>
      <c r="C134" s="61" t="s">
        <v>2232</v>
      </c>
      <c r="D134" s="125" t="s">
        <v>2233</v>
      </c>
      <c r="E134" s="122"/>
      <c r="F134" s="67" t="s">
        <v>10</v>
      </c>
      <c r="G134" s="67">
        <v>1</v>
      </c>
      <c r="H134" s="68">
        <v>4100</v>
      </c>
      <c r="I134" s="68">
        <v>4100</v>
      </c>
      <c r="J134" s="121" t="s">
        <v>2399</v>
      </c>
      <c r="K134" s="124">
        <f t="shared" si="2"/>
        <v>4100</v>
      </c>
    </row>
    <row r="135" spans="1:11">
      <c r="A135" s="58">
        <v>130</v>
      </c>
      <c r="B135" s="221" t="s">
        <v>80</v>
      </c>
      <c r="C135" s="61" t="s">
        <v>2234</v>
      </c>
      <c r="D135" s="125" t="s">
        <v>2235</v>
      </c>
      <c r="E135" s="122"/>
      <c r="F135" s="67" t="s">
        <v>10</v>
      </c>
      <c r="G135" s="67">
        <v>1</v>
      </c>
      <c r="H135" s="68">
        <v>4100</v>
      </c>
      <c r="I135" s="68">
        <v>4100</v>
      </c>
      <c r="J135" s="121" t="s">
        <v>2399</v>
      </c>
      <c r="K135" s="124">
        <f t="shared" ref="K135:K182" si="3">H135</f>
        <v>4100</v>
      </c>
    </row>
    <row r="136" spans="1:11" ht="22.5">
      <c r="A136" s="58">
        <v>131</v>
      </c>
      <c r="B136" s="221" t="s">
        <v>80</v>
      </c>
      <c r="C136" s="61" t="s">
        <v>2236</v>
      </c>
      <c r="D136" s="125" t="s">
        <v>2237</v>
      </c>
      <c r="E136" s="122"/>
      <c r="F136" s="67" t="s">
        <v>10</v>
      </c>
      <c r="G136" s="67">
        <v>1</v>
      </c>
      <c r="H136" s="68">
        <v>4100</v>
      </c>
      <c r="I136" s="68">
        <v>4100</v>
      </c>
      <c r="J136" s="121" t="s">
        <v>2399</v>
      </c>
      <c r="K136" s="124">
        <f t="shared" si="3"/>
        <v>4100</v>
      </c>
    </row>
    <row r="137" spans="1:11">
      <c r="A137" s="58">
        <v>132</v>
      </c>
      <c r="B137" s="221" t="s">
        <v>80</v>
      </c>
      <c r="C137" s="61" t="s">
        <v>2238</v>
      </c>
      <c r="D137" s="125" t="s">
        <v>2239</v>
      </c>
      <c r="E137" s="122"/>
      <c r="F137" s="67" t="s">
        <v>10</v>
      </c>
      <c r="G137" s="67">
        <v>1</v>
      </c>
      <c r="H137" s="68">
        <v>4100</v>
      </c>
      <c r="I137" s="68">
        <v>4100</v>
      </c>
      <c r="J137" s="121" t="s">
        <v>2399</v>
      </c>
      <c r="K137" s="124">
        <f t="shared" si="3"/>
        <v>4100</v>
      </c>
    </row>
    <row r="138" spans="1:11" ht="22.5">
      <c r="A138" s="58">
        <v>133</v>
      </c>
      <c r="B138" s="221" t="s">
        <v>80</v>
      </c>
      <c r="C138" s="61" t="s">
        <v>2240</v>
      </c>
      <c r="D138" s="125" t="s">
        <v>2241</v>
      </c>
      <c r="E138" s="122"/>
      <c r="F138" s="67" t="s">
        <v>10</v>
      </c>
      <c r="G138" s="67">
        <v>1</v>
      </c>
      <c r="H138" s="68">
        <v>4400</v>
      </c>
      <c r="I138" s="68">
        <v>4400</v>
      </c>
      <c r="J138" s="121" t="s">
        <v>2399</v>
      </c>
      <c r="K138" s="124">
        <f t="shared" si="3"/>
        <v>4400</v>
      </c>
    </row>
    <row r="139" spans="1:11" ht="22.5">
      <c r="A139" s="58">
        <v>134</v>
      </c>
      <c r="B139" s="221" t="s">
        <v>80</v>
      </c>
      <c r="C139" s="61" t="s">
        <v>2242</v>
      </c>
      <c r="D139" s="125" t="s">
        <v>2243</v>
      </c>
      <c r="E139" s="122"/>
      <c r="F139" s="67" t="s">
        <v>10</v>
      </c>
      <c r="G139" s="67">
        <v>1</v>
      </c>
      <c r="H139" s="68">
        <v>4400</v>
      </c>
      <c r="I139" s="68">
        <v>4400</v>
      </c>
      <c r="J139" s="121" t="s">
        <v>2399</v>
      </c>
      <c r="K139" s="124">
        <f t="shared" si="3"/>
        <v>4400</v>
      </c>
    </row>
    <row r="140" spans="1:11" ht="22.5">
      <c r="A140" s="58">
        <v>135</v>
      </c>
      <c r="B140" s="221" t="s">
        <v>80</v>
      </c>
      <c r="C140" s="61" t="s">
        <v>2244</v>
      </c>
      <c r="D140" s="125" t="s">
        <v>2245</v>
      </c>
      <c r="E140" s="122"/>
      <c r="F140" s="67" t="s">
        <v>10</v>
      </c>
      <c r="G140" s="67">
        <v>1</v>
      </c>
      <c r="H140" s="68">
        <v>4400</v>
      </c>
      <c r="I140" s="68">
        <v>4400</v>
      </c>
      <c r="J140" s="121" t="s">
        <v>2399</v>
      </c>
      <c r="K140" s="124">
        <f t="shared" si="3"/>
        <v>4400</v>
      </c>
    </row>
    <row r="141" spans="1:11" ht="22.5">
      <c r="A141" s="58">
        <v>136</v>
      </c>
      <c r="B141" s="221" t="s">
        <v>80</v>
      </c>
      <c r="C141" s="61" t="s">
        <v>2246</v>
      </c>
      <c r="D141" s="125" t="s">
        <v>2247</v>
      </c>
      <c r="E141" s="122"/>
      <c r="F141" s="67" t="s">
        <v>10</v>
      </c>
      <c r="G141" s="67">
        <v>1</v>
      </c>
      <c r="H141" s="68">
        <v>4800</v>
      </c>
      <c r="I141" s="68">
        <v>3120</v>
      </c>
      <c r="J141" s="121" t="s">
        <v>2399</v>
      </c>
      <c r="K141" s="124">
        <f t="shared" si="3"/>
        <v>4800</v>
      </c>
    </row>
    <row r="142" spans="1:11" ht="22.5">
      <c r="A142" s="58">
        <v>137</v>
      </c>
      <c r="B142" s="221" t="s">
        <v>80</v>
      </c>
      <c r="C142" s="61" t="s">
        <v>2248</v>
      </c>
      <c r="D142" s="125" t="s">
        <v>2249</v>
      </c>
      <c r="E142" s="122"/>
      <c r="F142" s="67" t="s">
        <v>10</v>
      </c>
      <c r="G142" s="67">
        <v>1</v>
      </c>
      <c r="H142" s="68">
        <v>4800</v>
      </c>
      <c r="I142" s="68">
        <v>3120</v>
      </c>
      <c r="J142" s="121" t="s">
        <v>2399</v>
      </c>
      <c r="K142" s="124">
        <f t="shared" si="3"/>
        <v>4800</v>
      </c>
    </row>
    <row r="143" spans="1:11" ht="22.5">
      <c r="A143" s="58">
        <v>138</v>
      </c>
      <c r="B143" s="221" t="s">
        <v>80</v>
      </c>
      <c r="C143" s="61" t="s">
        <v>2250</v>
      </c>
      <c r="D143" s="125" t="s">
        <v>2251</v>
      </c>
      <c r="E143" s="122"/>
      <c r="F143" s="67" t="s">
        <v>10</v>
      </c>
      <c r="G143" s="67">
        <v>1</v>
      </c>
      <c r="H143" s="68">
        <v>3706.67</v>
      </c>
      <c r="I143" s="68">
        <v>3706.67</v>
      </c>
      <c r="J143" s="121" t="s">
        <v>2399</v>
      </c>
      <c r="K143" s="124">
        <f t="shared" si="3"/>
        <v>3706.67</v>
      </c>
    </row>
    <row r="144" spans="1:11">
      <c r="A144" s="58">
        <v>139</v>
      </c>
      <c r="B144" s="221" t="s">
        <v>80</v>
      </c>
      <c r="C144" s="61" t="s">
        <v>2252</v>
      </c>
      <c r="D144" s="125" t="s">
        <v>2253</v>
      </c>
      <c r="E144" s="122"/>
      <c r="F144" s="67" t="s">
        <v>10</v>
      </c>
      <c r="G144" s="67">
        <v>1</v>
      </c>
      <c r="H144" s="68">
        <v>3706.67</v>
      </c>
      <c r="I144" s="68">
        <v>3706.67</v>
      </c>
      <c r="J144" s="121" t="s">
        <v>2399</v>
      </c>
      <c r="K144" s="124">
        <f t="shared" si="3"/>
        <v>3706.67</v>
      </c>
    </row>
    <row r="145" spans="1:11" ht="22.5">
      <c r="A145" s="58">
        <v>140</v>
      </c>
      <c r="B145" s="221" t="s">
        <v>80</v>
      </c>
      <c r="C145" s="61" t="s">
        <v>2254</v>
      </c>
      <c r="D145" s="125" t="s">
        <v>2255</v>
      </c>
      <c r="E145" s="122"/>
      <c r="F145" s="67" t="s">
        <v>10</v>
      </c>
      <c r="G145" s="67">
        <v>1</v>
      </c>
      <c r="H145" s="68">
        <v>3706.67</v>
      </c>
      <c r="I145" s="68">
        <v>3706.67</v>
      </c>
      <c r="J145" s="121" t="s">
        <v>2399</v>
      </c>
      <c r="K145" s="124">
        <f t="shared" si="3"/>
        <v>3706.67</v>
      </c>
    </row>
    <row r="146" spans="1:11" ht="22.5">
      <c r="A146" s="58">
        <v>141</v>
      </c>
      <c r="B146" s="221" t="s">
        <v>80</v>
      </c>
      <c r="C146" s="61" t="s">
        <v>2256</v>
      </c>
      <c r="D146" s="125" t="s">
        <v>2257</v>
      </c>
      <c r="E146" s="122"/>
      <c r="F146" s="67" t="s">
        <v>10</v>
      </c>
      <c r="G146" s="67">
        <v>1</v>
      </c>
      <c r="H146" s="68">
        <v>3706.67</v>
      </c>
      <c r="I146" s="68">
        <v>3706.67</v>
      </c>
      <c r="J146" s="121" t="s">
        <v>2399</v>
      </c>
      <c r="K146" s="124">
        <f t="shared" si="3"/>
        <v>3706.67</v>
      </c>
    </row>
    <row r="147" spans="1:11">
      <c r="A147" s="58">
        <v>142</v>
      </c>
      <c r="B147" s="221" t="s">
        <v>80</v>
      </c>
      <c r="C147" s="61" t="s">
        <v>2258</v>
      </c>
      <c r="D147" s="125" t="s">
        <v>2259</v>
      </c>
      <c r="E147" s="122"/>
      <c r="F147" s="67" t="s">
        <v>10</v>
      </c>
      <c r="G147" s="67">
        <v>1</v>
      </c>
      <c r="H147" s="68">
        <v>3706.67</v>
      </c>
      <c r="I147" s="68">
        <v>3706.67</v>
      </c>
      <c r="J147" s="121" t="s">
        <v>2399</v>
      </c>
      <c r="K147" s="124">
        <f t="shared" si="3"/>
        <v>3706.67</v>
      </c>
    </row>
    <row r="148" spans="1:11">
      <c r="A148" s="58">
        <v>143</v>
      </c>
      <c r="B148" s="221" t="s">
        <v>80</v>
      </c>
      <c r="C148" s="61" t="s">
        <v>2260</v>
      </c>
      <c r="D148" s="125" t="s">
        <v>2261</v>
      </c>
      <c r="E148" s="122"/>
      <c r="F148" s="67" t="s">
        <v>10</v>
      </c>
      <c r="G148" s="67">
        <v>1</v>
      </c>
      <c r="H148" s="68">
        <v>3706.66</v>
      </c>
      <c r="I148" s="68">
        <v>3706.66</v>
      </c>
      <c r="J148" s="121" t="s">
        <v>2399</v>
      </c>
      <c r="K148" s="124">
        <f t="shared" si="3"/>
        <v>3706.66</v>
      </c>
    </row>
    <row r="149" spans="1:11">
      <c r="A149" s="58">
        <v>144</v>
      </c>
      <c r="B149" s="221" t="s">
        <v>80</v>
      </c>
      <c r="C149" s="61" t="s">
        <v>2262</v>
      </c>
      <c r="D149" s="125" t="s">
        <v>2263</v>
      </c>
      <c r="E149" s="122"/>
      <c r="F149" s="67" t="s">
        <v>10</v>
      </c>
      <c r="G149" s="67">
        <v>1</v>
      </c>
      <c r="H149" s="68">
        <v>3900</v>
      </c>
      <c r="I149" s="68">
        <v>3900</v>
      </c>
      <c r="J149" s="121" t="s">
        <v>2399</v>
      </c>
      <c r="K149" s="124">
        <f t="shared" si="3"/>
        <v>3900</v>
      </c>
    </row>
    <row r="150" spans="1:11">
      <c r="A150" s="58">
        <v>145</v>
      </c>
      <c r="B150" s="221" t="s">
        <v>80</v>
      </c>
      <c r="C150" s="61" t="s">
        <v>2264</v>
      </c>
      <c r="D150" s="125" t="s">
        <v>2265</v>
      </c>
      <c r="E150" s="122"/>
      <c r="F150" s="67" t="s">
        <v>10</v>
      </c>
      <c r="G150" s="67">
        <v>1</v>
      </c>
      <c r="H150" s="68">
        <v>2100</v>
      </c>
      <c r="I150" s="68">
        <v>2100</v>
      </c>
      <c r="J150" s="121" t="s">
        <v>2399</v>
      </c>
      <c r="K150" s="124">
        <f t="shared" si="3"/>
        <v>2100</v>
      </c>
    </row>
    <row r="151" spans="1:11" ht="22.5">
      <c r="A151" s="58">
        <v>146</v>
      </c>
      <c r="B151" s="221" t="s">
        <v>80</v>
      </c>
      <c r="C151" s="61" t="s">
        <v>2266</v>
      </c>
      <c r="D151" s="125" t="s">
        <v>2267</v>
      </c>
      <c r="E151" s="122"/>
      <c r="F151" s="67" t="s">
        <v>10</v>
      </c>
      <c r="G151" s="67">
        <v>1</v>
      </c>
      <c r="H151" s="68">
        <v>2100</v>
      </c>
      <c r="I151" s="68">
        <v>2100</v>
      </c>
      <c r="J151" s="121" t="s">
        <v>2399</v>
      </c>
      <c r="K151" s="124">
        <f t="shared" si="3"/>
        <v>2100</v>
      </c>
    </row>
    <row r="152" spans="1:11">
      <c r="A152" s="58">
        <v>147</v>
      </c>
      <c r="B152" s="221" t="s">
        <v>80</v>
      </c>
      <c r="C152" s="61" t="s">
        <v>2268</v>
      </c>
      <c r="D152" s="125" t="s">
        <v>2269</v>
      </c>
      <c r="E152" s="122"/>
      <c r="F152" s="67" t="s">
        <v>10</v>
      </c>
      <c r="G152" s="67">
        <v>1</v>
      </c>
      <c r="H152" s="68">
        <v>2100</v>
      </c>
      <c r="I152" s="68">
        <v>2100</v>
      </c>
      <c r="J152" s="121" t="s">
        <v>2399</v>
      </c>
      <c r="K152" s="124">
        <f t="shared" si="3"/>
        <v>2100</v>
      </c>
    </row>
    <row r="153" spans="1:11" ht="22.5">
      <c r="A153" s="58">
        <v>148</v>
      </c>
      <c r="B153" s="221" t="s">
        <v>80</v>
      </c>
      <c r="C153" s="61" t="s">
        <v>2270</v>
      </c>
      <c r="D153" s="125" t="s">
        <v>2271</v>
      </c>
      <c r="E153" s="122"/>
      <c r="F153" s="67" t="s">
        <v>10</v>
      </c>
      <c r="G153" s="67">
        <v>1</v>
      </c>
      <c r="H153" s="68">
        <v>2100</v>
      </c>
      <c r="I153" s="68">
        <v>2100</v>
      </c>
      <c r="J153" s="121" t="s">
        <v>2399</v>
      </c>
      <c r="K153" s="124">
        <f t="shared" si="3"/>
        <v>2100</v>
      </c>
    </row>
    <row r="154" spans="1:11">
      <c r="A154" s="58">
        <v>149</v>
      </c>
      <c r="B154" s="221" t="s">
        <v>80</v>
      </c>
      <c r="C154" s="61" t="s">
        <v>2272</v>
      </c>
      <c r="D154" s="125" t="s">
        <v>2273</v>
      </c>
      <c r="E154" s="122"/>
      <c r="F154" s="67" t="s">
        <v>10</v>
      </c>
      <c r="G154" s="67">
        <v>1</v>
      </c>
      <c r="H154" s="68">
        <v>2100</v>
      </c>
      <c r="I154" s="68">
        <v>2100</v>
      </c>
      <c r="J154" s="121" t="s">
        <v>2399</v>
      </c>
      <c r="K154" s="124">
        <f t="shared" si="3"/>
        <v>2100</v>
      </c>
    </row>
    <row r="155" spans="1:11" ht="22.5">
      <c r="A155" s="58">
        <v>150</v>
      </c>
      <c r="B155" s="221" t="s">
        <v>80</v>
      </c>
      <c r="C155" s="61" t="s">
        <v>2274</v>
      </c>
      <c r="D155" s="125" t="s">
        <v>2275</v>
      </c>
      <c r="E155" s="122"/>
      <c r="F155" s="67" t="s">
        <v>10</v>
      </c>
      <c r="G155" s="67">
        <v>1</v>
      </c>
      <c r="H155" s="68">
        <v>2100</v>
      </c>
      <c r="I155" s="68">
        <v>2100</v>
      </c>
      <c r="J155" s="121" t="s">
        <v>2399</v>
      </c>
      <c r="K155" s="124">
        <f t="shared" si="3"/>
        <v>2100</v>
      </c>
    </row>
    <row r="156" spans="1:11" ht="22.5">
      <c r="A156" s="58">
        <v>151</v>
      </c>
      <c r="B156" s="221" t="s">
        <v>80</v>
      </c>
      <c r="C156" s="61" t="s">
        <v>2276</v>
      </c>
      <c r="D156" s="125" t="s">
        <v>2277</v>
      </c>
      <c r="E156" s="122"/>
      <c r="F156" s="67" t="s">
        <v>10</v>
      </c>
      <c r="G156" s="67">
        <v>1</v>
      </c>
      <c r="H156" s="68">
        <v>3711.89</v>
      </c>
      <c r="I156" s="68">
        <v>1670.34</v>
      </c>
      <c r="J156" s="121" t="s">
        <v>2399</v>
      </c>
      <c r="K156" s="124">
        <f t="shared" si="3"/>
        <v>3711.89</v>
      </c>
    </row>
    <row r="157" spans="1:11" ht="22.5">
      <c r="A157" s="58">
        <v>152</v>
      </c>
      <c r="B157" s="221" t="s">
        <v>80</v>
      </c>
      <c r="C157" s="61" t="s">
        <v>2278</v>
      </c>
      <c r="D157" s="125" t="s">
        <v>2279</v>
      </c>
      <c r="E157" s="122"/>
      <c r="F157" s="67" t="s">
        <v>10</v>
      </c>
      <c r="G157" s="67">
        <v>1</v>
      </c>
      <c r="H157" s="68">
        <v>3711.89</v>
      </c>
      <c r="I157" s="68">
        <v>1670.34</v>
      </c>
      <c r="J157" s="121" t="s">
        <v>2399</v>
      </c>
      <c r="K157" s="124">
        <f t="shared" si="3"/>
        <v>3711.89</v>
      </c>
    </row>
    <row r="158" spans="1:11" ht="22.5">
      <c r="A158" s="58">
        <v>153</v>
      </c>
      <c r="B158" s="221" t="s">
        <v>80</v>
      </c>
      <c r="C158" s="61" t="s">
        <v>2280</v>
      </c>
      <c r="D158" s="125" t="s">
        <v>2281</v>
      </c>
      <c r="E158" s="122"/>
      <c r="F158" s="67" t="s">
        <v>10</v>
      </c>
      <c r="G158" s="67">
        <v>1</v>
      </c>
      <c r="H158" s="68">
        <v>3711.89</v>
      </c>
      <c r="I158" s="68">
        <v>1670.34</v>
      </c>
      <c r="J158" s="121" t="s">
        <v>2399</v>
      </c>
      <c r="K158" s="124">
        <f t="shared" si="3"/>
        <v>3711.89</v>
      </c>
    </row>
    <row r="159" spans="1:11" ht="22.5">
      <c r="A159" s="58">
        <v>154</v>
      </c>
      <c r="B159" s="221" t="s">
        <v>80</v>
      </c>
      <c r="C159" s="61" t="s">
        <v>2282</v>
      </c>
      <c r="D159" s="125" t="s">
        <v>2283</v>
      </c>
      <c r="E159" s="122"/>
      <c r="F159" s="67" t="s">
        <v>10</v>
      </c>
      <c r="G159" s="67">
        <v>1</v>
      </c>
      <c r="H159" s="68">
        <v>3711.89</v>
      </c>
      <c r="I159" s="68">
        <v>1670.34</v>
      </c>
      <c r="J159" s="121" t="s">
        <v>2399</v>
      </c>
      <c r="K159" s="124">
        <f t="shared" si="3"/>
        <v>3711.89</v>
      </c>
    </row>
    <row r="160" spans="1:11">
      <c r="A160" s="58">
        <v>155</v>
      </c>
      <c r="B160" s="221" t="s">
        <v>80</v>
      </c>
      <c r="C160" s="61" t="s">
        <v>2284</v>
      </c>
      <c r="D160" s="125" t="s">
        <v>2285</v>
      </c>
      <c r="E160" s="122"/>
      <c r="F160" s="67" t="s">
        <v>10</v>
      </c>
      <c r="G160" s="67">
        <v>1</v>
      </c>
      <c r="H160" s="68">
        <v>3711.89</v>
      </c>
      <c r="I160" s="68">
        <v>1670.34</v>
      </c>
      <c r="J160" s="121" t="s">
        <v>2399</v>
      </c>
      <c r="K160" s="124">
        <f t="shared" si="3"/>
        <v>3711.89</v>
      </c>
    </row>
    <row r="161" spans="1:11" ht="22.5">
      <c r="A161" s="58">
        <v>156</v>
      </c>
      <c r="B161" s="221" t="s">
        <v>80</v>
      </c>
      <c r="C161" s="61" t="s">
        <v>2286</v>
      </c>
      <c r="D161" s="125" t="s">
        <v>2287</v>
      </c>
      <c r="E161" s="122"/>
      <c r="F161" s="67" t="s">
        <v>10</v>
      </c>
      <c r="G161" s="67">
        <v>1</v>
      </c>
      <c r="H161" s="68">
        <v>3711.89</v>
      </c>
      <c r="I161" s="68">
        <v>1670.34</v>
      </c>
      <c r="J161" s="121" t="s">
        <v>2399</v>
      </c>
      <c r="K161" s="124">
        <f t="shared" si="3"/>
        <v>3711.89</v>
      </c>
    </row>
    <row r="162" spans="1:11" ht="22.5">
      <c r="A162" s="58">
        <v>157</v>
      </c>
      <c r="B162" s="221" t="s">
        <v>80</v>
      </c>
      <c r="C162" s="61" t="s">
        <v>2288</v>
      </c>
      <c r="D162" s="125" t="s">
        <v>2289</v>
      </c>
      <c r="E162" s="122"/>
      <c r="F162" s="67" t="s">
        <v>10</v>
      </c>
      <c r="G162" s="67">
        <v>1</v>
      </c>
      <c r="H162" s="68">
        <v>3711.89</v>
      </c>
      <c r="I162" s="68">
        <v>1670.34</v>
      </c>
      <c r="J162" s="121" t="s">
        <v>2399</v>
      </c>
      <c r="K162" s="124">
        <f t="shared" si="3"/>
        <v>3711.89</v>
      </c>
    </row>
    <row r="163" spans="1:11" ht="22.5">
      <c r="A163" s="58">
        <v>158</v>
      </c>
      <c r="B163" s="221" t="s">
        <v>80</v>
      </c>
      <c r="C163" s="61" t="s">
        <v>2290</v>
      </c>
      <c r="D163" s="125" t="s">
        <v>2291</v>
      </c>
      <c r="E163" s="122"/>
      <c r="F163" s="67" t="s">
        <v>10</v>
      </c>
      <c r="G163" s="67">
        <v>1</v>
      </c>
      <c r="H163" s="68">
        <v>3711.89</v>
      </c>
      <c r="I163" s="68">
        <v>1670.34</v>
      </c>
      <c r="J163" s="121" t="s">
        <v>2399</v>
      </c>
      <c r="K163" s="124">
        <f t="shared" si="3"/>
        <v>3711.89</v>
      </c>
    </row>
    <row r="164" spans="1:11" ht="22.5">
      <c r="A164" s="58">
        <v>159</v>
      </c>
      <c r="B164" s="221" t="s">
        <v>80</v>
      </c>
      <c r="C164" s="61" t="s">
        <v>2292</v>
      </c>
      <c r="D164" s="125" t="s">
        <v>2293</v>
      </c>
      <c r="E164" s="122"/>
      <c r="F164" s="67" t="s">
        <v>10</v>
      </c>
      <c r="G164" s="67">
        <v>1</v>
      </c>
      <c r="H164" s="68">
        <v>3711.89</v>
      </c>
      <c r="I164" s="68">
        <v>1670.34</v>
      </c>
      <c r="J164" s="121" t="s">
        <v>2399</v>
      </c>
      <c r="K164" s="124">
        <f t="shared" si="3"/>
        <v>3711.89</v>
      </c>
    </row>
    <row r="165" spans="1:11" ht="22.5">
      <c r="A165" s="58">
        <v>160</v>
      </c>
      <c r="B165" s="221" t="s">
        <v>80</v>
      </c>
      <c r="C165" s="61" t="s">
        <v>2294</v>
      </c>
      <c r="D165" s="125" t="s">
        <v>2295</v>
      </c>
      <c r="E165" s="122"/>
      <c r="F165" s="67" t="s">
        <v>10</v>
      </c>
      <c r="G165" s="67">
        <v>1</v>
      </c>
      <c r="H165" s="68">
        <v>3711.89</v>
      </c>
      <c r="I165" s="68">
        <v>1670.34</v>
      </c>
      <c r="J165" s="121" t="s">
        <v>2399</v>
      </c>
      <c r="K165" s="124">
        <f t="shared" si="3"/>
        <v>3711.89</v>
      </c>
    </row>
    <row r="166" spans="1:11" ht="22.5">
      <c r="A166" s="58">
        <v>161</v>
      </c>
      <c r="B166" s="221" t="s">
        <v>80</v>
      </c>
      <c r="C166" s="61" t="s">
        <v>2296</v>
      </c>
      <c r="D166" s="125" t="s">
        <v>2297</v>
      </c>
      <c r="E166" s="122"/>
      <c r="F166" s="67" t="s">
        <v>10</v>
      </c>
      <c r="G166" s="67">
        <v>1</v>
      </c>
      <c r="H166" s="68">
        <v>3711.89</v>
      </c>
      <c r="I166" s="68">
        <v>1670.34</v>
      </c>
      <c r="J166" s="121" t="s">
        <v>2399</v>
      </c>
      <c r="K166" s="124">
        <f t="shared" si="3"/>
        <v>3711.89</v>
      </c>
    </row>
    <row r="167" spans="1:11" ht="22.5">
      <c r="A167" s="58">
        <v>162</v>
      </c>
      <c r="B167" s="221" t="s">
        <v>80</v>
      </c>
      <c r="C167" s="61" t="s">
        <v>2298</v>
      </c>
      <c r="D167" s="125" t="s">
        <v>2299</v>
      </c>
      <c r="E167" s="122"/>
      <c r="F167" s="67" t="s">
        <v>10</v>
      </c>
      <c r="G167" s="67">
        <v>1</v>
      </c>
      <c r="H167" s="68">
        <v>3711.89</v>
      </c>
      <c r="I167" s="68">
        <v>1670.34</v>
      </c>
      <c r="J167" s="121" t="s">
        <v>2399</v>
      </c>
      <c r="K167" s="124">
        <f t="shared" si="3"/>
        <v>3711.89</v>
      </c>
    </row>
    <row r="168" spans="1:11">
      <c r="A168" s="58">
        <v>163</v>
      </c>
      <c r="B168" s="221" t="s">
        <v>80</v>
      </c>
      <c r="C168" s="61" t="s">
        <v>2300</v>
      </c>
      <c r="D168" s="125" t="s">
        <v>2301</v>
      </c>
      <c r="E168" s="122"/>
      <c r="F168" s="67" t="s">
        <v>10</v>
      </c>
      <c r="G168" s="67">
        <v>1</v>
      </c>
      <c r="H168" s="68">
        <v>3711.89</v>
      </c>
      <c r="I168" s="68">
        <v>1670.34</v>
      </c>
      <c r="J168" s="121" t="s">
        <v>2399</v>
      </c>
      <c r="K168" s="124">
        <f t="shared" si="3"/>
        <v>3711.89</v>
      </c>
    </row>
    <row r="169" spans="1:11" ht="22.5">
      <c r="A169" s="58">
        <v>164</v>
      </c>
      <c r="B169" s="221" t="s">
        <v>80</v>
      </c>
      <c r="C169" s="61" t="s">
        <v>2305</v>
      </c>
      <c r="D169" s="125" t="s">
        <v>2306</v>
      </c>
      <c r="E169" s="122"/>
      <c r="F169" s="67" t="s">
        <v>10</v>
      </c>
      <c r="G169" s="67">
        <v>1</v>
      </c>
      <c r="H169" s="68">
        <v>11590</v>
      </c>
      <c r="I169" s="68">
        <v>11590</v>
      </c>
      <c r="J169" s="121" t="s">
        <v>2399</v>
      </c>
      <c r="K169" s="124">
        <f t="shared" si="3"/>
        <v>11590</v>
      </c>
    </row>
    <row r="170" spans="1:11">
      <c r="A170" s="58">
        <v>165</v>
      </c>
      <c r="B170" s="221" t="s">
        <v>80</v>
      </c>
      <c r="C170" s="61" t="s">
        <v>2333</v>
      </c>
      <c r="D170" s="125" t="s">
        <v>2334</v>
      </c>
      <c r="E170" s="122"/>
      <c r="F170" s="67" t="s">
        <v>10</v>
      </c>
      <c r="G170" s="67">
        <v>1</v>
      </c>
      <c r="H170" s="68">
        <v>3900</v>
      </c>
      <c r="I170" s="68">
        <v>3900</v>
      </c>
      <c r="J170" s="121" t="s">
        <v>2399</v>
      </c>
      <c r="K170" s="124">
        <f t="shared" si="3"/>
        <v>3900</v>
      </c>
    </row>
    <row r="171" spans="1:11">
      <c r="A171" s="58">
        <v>166</v>
      </c>
      <c r="B171" s="221" t="s">
        <v>80</v>
      </c>
      <c r="C171" s="61" t="s">
        <v>2335</v>
      </c>
      <c r="D171" s="125" t="s">
        <v>2336</v>
      </c>
      <c r="E171" s="122"/>
      <c r="F171" s="67" t="s">
        <v>10</v>
      </c>
      <c r="G171" s="67">
        <v>1</v>
      </c>
      <c r="H171" s="68">
        <v>3900</v>
      </c>
      <c r="I171" s="68">
        <v>3900</v>
      </c>
      <c r="J171" s="121" t="s">
        <v>2399</v>
      </c>
      <c r="K171" s="124">
        <f t="shared" si="3"/>
        <v>3900</v>
      </c>
    </row>
    <row r="172" spans="1:11">
      <c r="A172" s="58">
        <v>167</v>
      </c>
      <c r="B172" s="221" t="s">
        <v>80</v>
      </c>
      <c r="C172" s="61" t="s">
        <v>2337</v>
      </c>
      <c r="D172" s="125" t="s">
        <v>2338</v>
      </c>
      <c r="E172" s="122"/>
      <c r="F172" s="67" t="s">
        <v>10</v>
      </c>
      <c r="G172" s="67">
        <v>1</v>
      </c>
      <c r="H172" s="68">
        <v>19611.900000000001</v>
      </c>
      <c r="I172" s="68">
        <v>6537.3</v>
      </c>
      <c r="J172" s="121" t="s">
        <v>2399</v>
      </c>
      <c r="K172" s="124">
        <f t="shared" si="3"/>
        <v>19611.900000000001</v>
      </c>
    </row>
    <row r="173" spans="1:11">
      <c r="A173" s="58">
        <v>168</v>
      </c>
      <c r="B173" s="221" t="s">
        <v>80</v>
      </c>
      <c r="C173" s="61" t="s">
        <v>2339</v>
      </c>
      <c r="D173" s="125" t="s">
        <v>2340</v>
      </c>
      <c r="E173" s="122"/>
      <c r="F173" s="67" t="s">
        <v>10</v>
      </c>
      <c r="G173" s="67">
        <v>1</v>
      </c>
      <c r="H173" s="68">
        <v>6580.79</v>
      </c>
      <c r="I173" s="68">
        <v>1535.52</v>
      </c>
      <c r="J173" s="121" t="s">
        <v>2399</v>
      </c>
      <c r="K173" s="124">
        <f t="shared" si="3"/>
        <v>6580.79</v>
      </c>
    </row>
    <row r="174" spans="1:11">
      <c r="A174" s="58">
        <v>169</v>
      </c>
      <c r="B174" s="221" t="s">
        <v>80</v>
      </c>
      <c r="C174" s="61" t="s">
        <v>2341</v>
      </c>
      <c r="D174" s="125" t="s">
        <v>2342</v>
      </c>
      <c r="E174" s="122"/>
      <c r="F174" s="67" t="s">
        <v>10</v>
      </c>
      <c r="G174" s="67">
        <v>1</v>
      </c>
      <c r="H174" s="68">
        <v>3565.8</v>
      </c>
      <c r="I174" s="68">
        <v>832.02</v>
      </c>
      <c r="J174" s="121" t="s">
        <v>2399</v>
      </c>
      <c r="K174" s="124">
        <f t="shared" si="3"/>
        <v>3565.8</v>
      </c>
    </row>
    <row r="175" spans="1:11">
      <c r="A175" s="58">
        <v>170</v>
      </c>
      <c r="B175" s="221" t="s">
        <v>80</v>
      </c>
      <c r="C175" s="61" t="s">
        <v>2343</v>
      </c>
      <c r="D175" s="125" t="s">
        <v>2344</v>
      </c>
      <c r="E175" s="122"/>
      <c r="F175" s="67" t="s">
        <v>10</v>
      </c>
      <c r="G175" s="67">
        <v>1</v>
      </c>
      <c r="H175" s="68">
        <v>14002.29</v>
      </c>
      <c r="I175" s="68">
        <v>3733.95</v>
      </c>
      <c r="J175" s="121" t="s">
        <v>2399</v>
      </c>
      <c r="K175" s="124">
        <f t="shared" si="3"/>
        <v>14002.29</v>
      </c>
    </row>
    <row r="176" spans="1:11">
      <c r="A176" s="58">
        <v>171</v>
      </c>
      <c r="B176" s="221" t="s">
        <v>80</v>
      </c>
      <c r="C176" s="61" t="s">
        <v>2345</v>
      </c>
      <c r="D176" s="125" t="s">
        <v>2346</v>
      </c>
      <c r="E176" s="122"/>
      <c r="F176" s="67" t="s">
        <v>10</v>
      </c>
      <c r="G176" s="67">
        <v>1</v>
      </c>
      <c r="H176" s="68">
        <v>6790</v>
      </c>
      <c r="I176" s="68">
        <v>6790</v>
      </c>
      <c r="J176" s="121" t="s">
        <v>2399</v>
      </c>
      <c r="K176" s="124">
        <f t="shared" si="3"/>
        <v>6790</v>
      </c>
    </row>
    <row r="177" spans="1:11">
      <c r="A177" s="58">
        <v>172</v>
      </c>
      <c r="B177" s="221" t="s">
        <v>80</v>
      </c>
      <c r="C177" s="61" t="s">
        <v>2347</v>
      </c>
      <c r="D177" s="125" t="s">
        <v>2348</v>
      </c>
      <c r="E177" s="122"/>
      <c r="F177" s="67" t="s">
        <v>10</v>
      </c>
      <c r="G177" s="67">
        <v>1</v>
      </c>
      <c r="H177" s="68">
        <v>5071.3599999999997</v>
      </c>
      <c r="I177" s="68">
        <v>1690.45</v>
      </c>
      <c r="J177" s="121" t="s">
        <v>2399</v>
      </c>
      <c r="K177" s="124">
        <f t="shared" si="3"/>
        <v>5071.3599999999997</v>
      </c>
    </row>
    <row r="178" spans="1:11">
      <c r="A178" s="58">
        <v>173</v>
      </c>
      <c r="B178" s="221" t="s">
        <v>80</v>
      </c>
      <c r="C178" s="61" t="s">
        <v>2349</v>
      </c>
      <c r="D178" s="125" t="s">
        <v>2350</v>
      </c>
      <c r="E178" s="122"/>
      <c r="F178" s="67" t="s">
        <v>10</v>
      </c>
      <c r="G178" s="67">
        <v>1</v>
      </c>
      <c r="H178" s="68">
        <v>5472.4</v>
      </c>
      <c r="I178" s="68">
        <v>1824.13</v>
      </c>
      <c r="J178" s="121" t="s">
        <v>2399</v>
      </c>
      <c r="K178" s="124">
        <f t="shared" si="3"/>
        <v>5472.4</v>
      </c>
    </row>
    <row r="179" spans="1:11">
      <c r="A179" s="58">
        <v>174</v>
      </c>
      <c r="B179" s="221" t="s">
        <v>80</v>
      </c>
      <c r="C179" s="61" t="s">
        <v>2351</v>
      </c>
      <c r="D179" s="125" t="s">
        <v>2352</v>
      </c>
      <c r="E179" s="122"/>
      <c r="F179" s="67" t="s">
        <v>10</v>
      </c>
      <c r="G179" s="67">
        <v>1</v>
      </c>
      <c r="H179" s="68">
        <v>3895.46</v>
      </c>
      <c r="I179" s="68">
        <v>3895.46</v>
      </c>
      <c r="J179" s="121" t="s">
        <v>2399</v>
      </c>
      <c r="K179" s="124">
        <f t="shared" si="3"/>
        <v>3895.46</v>
      </c>
    </row>
    <row r="180" spans="1:11">
      <c r="A180" s="58">
        <v>175</v>
      </c>
      <c r="B180" s="221" t="s">
        <v>80</v>
      </c>
      <c r="C180" s="61" t="s">
        <v>2353</v>
      </c>
      <c r="D180" s="125" t="s">
        <v>2354</v>
      </c>
      <c r="E180" s="122"/>
      <c r="F180" s="67" t="s">
        <v>10</v>
      </c>
      <c r="G180" s="67">
        <v>1</v>
      </c>
      <c r="H180" s="68">
        <v>3015</v>
      </c>
      <c r="I180" s="68">
        <v>3015</v>
      </c>
      <c r="J180" s="121" t="s">
        <v>2399</v>
      </c>
      <c r="K180" s="124">
        <f t="shared" si="3"/>
        <v>3015</v>
      </c>
    </row>
    <row r="181" spans="1:11">
      <c r="A181" s="58">
        <v>176</v>
      </c>
      <c r="B181" s="221" t="s">
        <v>80</v>
      </c>
      <c r="C181" s="61" t="s">
        <v>2355</v>
      </c>
      <c r="D181" s="125" t="s">
        <v>2356</v>
      </c>
      <c r="E181" s="122"/>
      <c r="F181" s="67" t="s">
        <v>10</v>
      </c>
      <c r="G181" s="67">
        <v>1</v>
      </c>
      <c r="H181" s="68">
        <v>3015</v>
      </c>
      <c r="I181" s="68">
        <v>3015</v>
      </c>
      <c r="J181" s="121" t="s">
        <v>2399</v>
      </c>
      <c r="K181" s="124">
        <f t="shared" si="3"/>
        <v>3015</v>
      </c>
    </row>
    <row r="182" spans="1:11" ht="23.25" thickBot="1">
      <c r="A182" s="64">
        <v>177</v>
      </c>
      <c r="B182" s="227" t="s">
        <v>80</v>
      </c>
      <c r="C182" s="197" t="s">
        <v>2357</v>
      </c>
      <c r="D182" s="198" t="s">
        <v>2358</v>
      </c>
      <c r="E182" s="202"/>
      <c r="F182" s="199" t="s">
        <v>10</v>
      </c>
      <c r="G182" s="199">
        <v>1</v>
      </c>
      <c r="H182" s="200">
        <v>3015</v>
      </c>
      <c r="I182" s="200">
        <v>3015</v>
      </c>
      <c r="J182" s="121" t="s">
        <v>2399</v>
      </c>
      <c r="K182" s="124">
        <f t="shared" si="3"/>
        <v>3015</v>
      </c>
    </row>
    <row r="183" spans="1:11" s="141" customFormat="1" ht="12" thickTop="1">
      <c r="A183" s="310" t="s">
        <v>42</v>
      </c>
      <c r="B183" s="311"/>
      <c r="C183" s="311"/>
      <c r="D183" s="311"/>
      <c r="E183" s="311"/>
      <c r="F183" s="311"/>
      <c r="G183" s="312"/>
      <c r="H183" s="201">
        <f>SUM(H75:H182)</f>
        <v>823159.1800000004</v>
      </c>
      <c r="I183" s="201">
        <f>SUM(I75:I182)</f>
        <v>741139.68999999971</v>
      </c>
      <c r="J183" s="145"/>
      <c r="K183" s="228">
        <f>SUM(K6:K182)</f>
        <v>22122246.510000002</v>
      </c>
    </row>
    <row r="185" spans="1:11">
      <c r="A185" s="142"/>
      <c r="B185" s="145"/>
      <c r="E185" s="193"/>
      <c r="K185" s="193"/>
    </row>
    <row r="186" spans="1:11">
      <c r="D186" s="308" t="s">
        <v>2562</v>
      </c>
      <c r="E186" s="307" t="s">
        <v>2558</v>
      </c>
      <c r="F186" s="307"/>
      <c r="G186" s="217"/>
      <c r="J186" s="207"/>
    </row>
    <row r="187" spans="1:11">
      <c r="A187" s="142"/>
      <c r="B187" s="145"/>
      <c r="D187" s="309"/>
      <c r="E187" s="218" t="s">
        <v>2559</v>
      </c>
      <c r="F187" s="219" t="s">
        <v>2560</v>
      </c>
      <c r="G187" s="142"/>
      <c r="J187" s="207"/>
      <c r="K187" s="193"/>
    </row>
    <row r="188" spans="1:11">
      <c r="A188" s="142"/>
      <c r="B188" s="145"/>
      <c r="D188" s="122" t="s">
        <v>145</v>
      </c>
      <c r="E188" s="124">
        <f>SUM(K6:K11)</f>
        <v>7959172.4299999997</v>
      </c>
      <c r="F188" s="124">
        <v>0</v>
      </c>
      <c r="J188" s="207"/>
      <c r="K188" s="193"/>
    </row>
    <row r="189" spans="1:11">
      <c r="A189" s="142"/>
      <c r="B189" s="145"/>
      <c r="D189" s="122" t="s">
        <v>143</v>
      </c>
      <c r="E189" s="124">
        <f>SUM(K12:K47)</f>
        <v>11966473.35</v>
      </c>
      <c r="F189" s="124">
        <v>0</v>
      </c>
      <c r="I189" s="299"/>
      <c r="J189" s="300"/>
      <c r="K189" s="193"/>
    </row>
    <row r="190" spans="1:11" ht="12" thickBot="1">
      <c r="A190" s="142"/>
      <c r="B190" s="145"/>
      <c r="D190" s="202" t="s">
        <v>2555</v>
      </c>
      <c r="E190" s="203">
        <f>SUM(K48:K182)</f>
        <v>2196600.7299999981</v>
      </c>
      <c r="F190" s="203">
        <v>0</v>
      </c>
      <c r="I190" s="299"/>
      <c r="J190" s="301"/>
      <c r="K190" s="193"/>
    </row>
    <row r="191" spans="1:11" s="141" customFormat="1" ht="12" thickTop="1">
      <c r="B191" s="144"/>
      <c r="D191" s="204" t="s">
        <v>42</v>
      </c>
      <c r="E191" s="205">
        <f>SUM(E188:E190)</f>
        <v>22122246.509999998</v>
      </c>
      <c r="F191" s="144"/>
      <c r="G191" s="144"/>
      <c r="H191" s="194"/>
      <c r="I191" s="302"/>
      <c r="J191" s="303"/>
      <c r="K191" s="194"/>
    </row>
    <row r="192" spans="1:11">
      <c r="E192" s="142"/>
      <c r="I192" s="299"/>
      <c r="J192" s="304"/>
    </row>
    <row r="193" spans="1:10">
      <c r="D193" s="122" t="s">
        <v>1064</v>
      </c>
      <c r="E193" s="124">
        <v>689806.96</v>
      </c>
      <c r="I193" s="305"/>
      <c r="J193" s="305"/>
    </row>
    <row r="194" spans="1:10">
      <c r="D194" s="15" t="s">
        <v>1065</v>
      </c>
      <c r="E194" s="122"/>
      <c r="I194" s="302"/>
      <c r="J194" s="303"/>
    </row>
    <row r="195" spans="1:10">
      <c r="D195" s="15" t="s">
        <v>1066</v>
      </c>
      <c r="E195" s="89">
        <v>15000</v>
      </c>
      <c r="I195" s="302"/>
      <c r="J195" s="303"/>
    </row>
    <row r="196" spans="1:10">
      <c r="D196" s="248"/>
      <c r="E196" s="220"/>
      <c r="I196" s="302"/>
      <c r="J196" s="303"/>
    </row>
    <row r="197" spans="1:10">
      <c r="D197" s="248"/>
      <c r="E197" s="220"/>
      <c r="I197" s="302"/>
      <c r="J197" s="303"/>
    </row>
    <row r="198" spans="1:10">
      <c r="I198" s="302"/>
      <c r="J198" s="303"/>
    </row>
    <row r="199" spans="1:10" s="141" customFormat="1">
      <c r="A199" s="141" t="s">
        <v>2556</v>
      </c>
      <c r="C199" s="195"/>
      <c r="D199" s="141" t="s">
        <v>2561</v>
      </c>
      <c r="E199" s="144"/>
      <c r="F199" s="144"/>
      <c r="G199" s="144"/>
      <c r="H199" s="194"/>
      <c r="I199" s="194"/>
      <c r="J199" s="144"/>
    </row>
    <row r="200" spans="1:10" s="141" customFormat="1">
      <c r="A200" s="195" t="s">
        <v>2563</v>
      </c>
      <c r="B200" s="247"/>
      <c r="D200" s="195" t="s">
        <v>1068</v>
      </c>
      <c r="E200" s="144"/>
      <c r="F200" s="144"/>
      <c r="G200" s="144"/>
      <c r="H200" s="194"/>
      <c r="I200" s="194"/>
      <c r="J200" s="144"/>
    </row>
    <row r="202" spans="1:10" ht="45">
      <c r="A202" s="90" t="s">
        <v>44</v>
      </c>
      <c r="B202" s="90" t="s">
        <v>1157</v>
      </c>
      <c r="C202" s="91" t="s">
        <v>1071</v>
      </c>
      <c r="D202" s="90" t="s">
        <v>1069</v>
      </c>
      <c r="E202" s="90" t="s">
        <v>2554</v>
      </c>
      <c r="F202" s="90" t="s">
        <v>1070</v>
      </c>
      <c r="G202" s="90" t="s">
        <v>2553</v>
      </c>
    </row>
    <row r="203" spans="1:10">
      <c r="A203" s="92"/>
      <c r="B203" s="92"/>
      <c r="C203" s="105" t="s">
        <v>42</v>
      </c>
      <c r="D203" s="92"/>
      <c r="E203" s="92"/>
      <c r="F203" s="93"/>
      <c r="G203" s="94">
        <f>SUM(G204:G205)</f>
        <v>102938.06999999998</v>
      </c>
    </row>
    <row r="204" spans="1:10">
      <c r="A204" s="92"/>
      <c r="B204" s="92"/>
      <c r="C204" s="105" t="s">
        <v>1073</v>
      </c>
      <c r="D204" s="92"/>
      <c r="E204" s="92"/>
      <c r="F204" s="93"/>
      <c r="G204" s="94">
        <f>SUMIF($E206:$E631,"S",G206:G631)</f>
        <v>95086.839999999982</v>
      </c>
    </row>
    <row r="205" spans="1:10">
      <c r="A205" s="92"/>
      <c r="B205" s="92"/>
      <c r="C205" s="105" t="s">
        <v>1074</v>
      </c>
      <c r="D205" s="92"/>
      <c r="E205" s="92"/>
      <c r="F205" s="93"/>
      <c r="G205" s="94">
        <f>SUMIF($E206:$E631,"P",G206:G631)</f>
        <v>7851.2300000000005</v>
      </c>
      <c r="J205" s="207"/>
    </row>
    <row r="206" spans="1:10" s="193" customFormat="1">
      <c r="A206" s="58">
        <v>1</v>
      </c>
      <c r="B206" s="221"/>
      <c r="C206" s="138" t="s">
        <v>1575</v>
      </c>
      <c r="D206" s="61" t="s">
        <v>1532</v>
      </c>
      <c r="E206" s="67" t="s">
        <v>1076</v>
      </c>
      <c r="F206" s="67">
        <v>2011</v>
      </c>
      <c r="G206" s="68">
        <v>4630.7299999999996</v>
      </c>
      <c r="J206" s="207"/>
    </row>
    <row r="207" spans="1:10" s="193" customFormat="1">
      <c r="A207" s="58">
        <v>2</v>
      </c>
      <c r="B207" s="221"/>
      <c r="C207" s="138" t="s">
        <v>1576</v>
      </c>
      <c r="D207" s="61" t="s">
        <v>1533</v>
      </c>
      <c r="E207" s="67" t="s">
        <v>1350</v>
      </c>
      <c r="F207" s="67">
        <v>2011</v>
      </c>
      <c r="G207" s="68">
        <v>3600</v>
      </c>
      <c r="J207" s="207"/>
    </row>
    <row r="208" spans="1:10" s="193" customFormat="1">
      <c r="A208" s="58">
        <v>3</v>
      </c>
      <c r="B208" s="221"/>
      <c r="C208" s="138" t="s">
        <v>1577</v>
      </c>
      <c r="D208" s="61" t="s">
        <v>1534</v>
      </c>
      <c r="E208" s="67" t="s">
        <v>1076</v>
      </c>
      <c r="F208" s="67">
        <v>2011</v>
      </c>
      <c r="G208" s="68">
        <v>2110.66</v>
      </c>
      <c r="J208" s="207"/>
    </row>
    <row r="209" spans="1:10" s="193" customFormat="1">
      <c r="A209" s="58">
        <v>4</v>
      </c>
      <c r="B209" s="221"/>
      <c r="C209" s="138" t="s">
        <v>1578</v>
      </c>
      <c r="D209" s="61" t="s">
        <v>1535</v>
      </c>
      <c r="E209" s="67" t="s">
        <v>1350</v>
      </c>
      <c r="F209" s="67">
        <v>2012</v>
      </c>
      <c r="G209" s="68">
        <v>1759.13</v>
      </c>
      <c r="J209" s="207"/>
    </row>
    <row r="210" spans="1:10" s="193" customFormat="1">
      <c r="A210" s="58">
        <v>5</v>
      </c>
      <c r="B210" s="221"/>
      <c r="C210" s="138" t="s">
        <v>1579</v>
      </c>
      <c r="D210" s="61" t="s">
        <v>1536</v>
      </c>
      <c r="E210" s="67" t="s">
        <v>1076</v>
      </c>
      <c r="F210" s="67">
        <v>2013</v>
      </c>
      <c r="G210" s="68">
        <v>2032.53</v>
      </c>
      <c r="J210" s="207"/>
    </row>
    <row r="211" spans="1:10" s="193" customFormat="1">
      <c r="A211" s="58">
        <v>6</v>
      </c>
      <c r="B211" s="221"/>
      <c r="C211" s="138" t="s">
        <v>1580</v>
      </c>
      <c r="D211" s="61" t="s">
        <v>1537</v>
      </c>
      <c r="E211" s="67" t="s">
        <v>1076</v>
      </c>
      <c r="F211" s="67">
        <v>2011</v>
      </c>
      <c r="G211" s="68">
        <v>439.02</v>
      </c>
      <c r="J211" s="207"/>
    </row>
    <row r="212" spans="1:10" s="193" customFormat="1">
      <c r="A212" s="58">
        <v>7</v>
      </c>
      <c r="B212" s="221"/>
      <c r="C212" s="138" t="s">
        <v>1581</v>
      </c>
      <c r="D212" s="61" t="s">
        <v>1538</v>
      </c>
      <c r="E212" s="67" t="s">
        <v>1076</v>
      </c>
      <c r="F212" s="67">
        <v>2011</v>
      </c>
      <c r="G212" s="68">
        <v>1528.46</v>
      </c>
      <c r="J212" s="207"/>
    </row>
    <row r="213" spans="1:10" s="193" customFormat="1">
      <c r="A213" s="58">
        <v>8</v>
      </c>
      <c r="B213" s="221"/>
      <c r="C213" s="138" t="s">
        <v>1582</v>
      </c>
      <c r="D213" s="61" t="s">
        <v>1539</v>
      </c>
      <c r="E213" s="67" t="s">
        <v>1076</v>
      </c>
      <c r="F213" s="67">
        <v>2011</v>
      </c>
      <c r="G213" s="68">
        <v>1126.02</v>
      </c>
      <c r="J213" s="207"/>
    </row>
    <row r="214" spans="1:10" s="193" customFormat="1">
      <c r="A214" s="58">
        <v>9</v>
      </c>
      <c r="B214" s="221"/>
      <c r="C214" s="138" t="s">
        <v>1583</v>
      </c>
      <c r="D214" s="61" t="s">
        <v>1540</v>
      </c>
      <c r="E214" s="67" t="s">
        <v>1076</v>
      </c>
      <c r="F214" s="67">
        <v>2012</v>
      </c>
      <c r="G214" s="68">
        <v>205.39</v>
      </c>
      <c r="J214" s="207"/>
    </row>
    <row r="215" spans="1:10" s="193" customFormat="1">
      <c r="A215" s="58">
        <v>10</v>
      </c>
      <c r="B215" s="221"/>
      <c r="C215" s="138" t="s">
        <v>1584</v>
      </c>
      <c r="D215" s="61" t="s">
        <v>1541</v>
      </c>
      <c r="E215" s="67" t="s">
        <v>1076</v>
      </c>
      <c r="F215" s="67">
        <v>2013</v>
      </c>
      <c r="G215" s="68">
        <v>2357.7199999999998</v>
      </c>
      <c r="J215" s="207"/>
    </row>
    <row r="216" spans="1:10" s="193" customFormat="1">
      <c r="A216" s="58">
        <v>11</v>
      </c>
      <c r="B216" s="221"/>
      <c r="C216" s="138" t="s">
        <v>1585</v>
      </c>
      <c r="D216" s="61" t="s">
        <v>1542</v>
      </c>
      <c r="E216" s="67" t="s">
        <v>1076</v>
      </c>
      <c r="F216" s="67">
        <v>2013</v>
      </c>
      <c r="G216" s="68">
        <v>3200</v>
      </c>
      <c r="J216" s="207"/>
    </row>
    <row r="217" spans="1:10" s="193" customFormat="1">
      <c r="A217" s="58">
        <v>12</v>
      </c>
      <c r="B217" s="221"/>
      <c r="C217" s="138" t="s">
        <v>1586</v>
      </c>
      <c r="D217" s="61" t="s">
        <v>1160</v>
      </c>
      <c r="E217" s="67" t="s">
        <v>1076</v>
      </c>
      <c r="F217" s="67">
        <v>2010</v>
      </c>
      <c r="G217" s="68">
        <v>1299.18</v>
      </c>
      <c r="J217" s="207"/>
    </row>
    <row r="218" spans="1:10" s="193" customFormat="1">
      <c r="A218" s="58">
        <v>13</v>
      </c>
      <c r="B218" s="221"/>
      <c r="C218" s="138" t="s">
        <v>1587</v>
      </c>
      <c r="D218" s="61" t="s">
        <v>1543</v>
      </c>
      <c r="E218" s="67" t="s">
        <v>1076</v>
      </c>
      <c r="F218" s="67">
        <v>2011</v>
      </c>
      <c r="G218" s="68">
        <v>1609.76</v>
      </c>
      <c r="J218" s="207"/>
    </row>
    <row r="219" spans="1:10" s="193" customFormat="1">
      <c r="A219" s="58">
        <v>14</v>
      </c>
      <c r="B219" s="221"/>
      <c r="C219" s="138" t="s">
        <v>1588</v>
      </c>
      <c r="D219" s="61" t="s">
        <v>1544</v>
      </c>
      <c r="E219" s="67" t="s">
        <v>1076</v>
      </c>
      <c r="F219" s="67">
        <v>2011</v>
      </c>
      <c r="G219" s="68">
        <v>398.27</v>
      </c>
      <c r="J219" s="207"/>
    </row>
    <row r="220" spans="1:10" s="193" customFormat="1">
      <c r="A220" s="58">
        <v>15</v>
      </c>
      <c r="B220" s="221"/>
      <c r="C220" s="138" t="s">
        <v>1589</v>
      </c>
      <c r="D220" s="61" t="s">
        <v>1545</v>
      </c>
      <c r="E220" s="67" t="s">
        <v>1076</v>
      </c>
      <c r="F220" s="67">
        <v>2011</v>
      </c>
      <c r="G220" s="68">
        <v>439.02</v>
      </c>
      <c r="J220" s="207"/>
    </row>
    <row r="221" spans="1:10" s="193" customFormat="1">
      <c r="A221" s="58">
        <v>16</v>
      </c>
      <c r="B221" s="221"/>
      <c r="C221" s="138" t="s">
        <v>1590</v>
      </c>
      <c r="D221" s="61" t="s">
        <v>1546</v>
      </c>
      <c r="E221" s="67" t="s">
        <v>1076</v>
      </c>
      <c r="F221" s="67">
        <v>2011</v>
      </c>
      <c r="G221" s="68">
        <v>1195.1099999999999</v>
      </c>
      <c r="J221" s="207"/>
    </row>
    <row r="222" spans="1:10" s="193" customFormat="1">
      <c r="A222" s="58">
        <v>17</v>
      </c>
      <c r="B222" s="221"/>
      <c r="C222" s="138" t="s">
        <v>1591</v>
      </c>
      <c r="D222" s="61" t="s">
        <v>1547</v>
      </c>
      <c r="E222" s="67" t="s">
        <v>1076</v>
      </c>
      <c r="F222" s="67">
        <v>2011</v>
      </c>
      <c r="G222" s="68">
        <v>594.72</v>
      </c>
      <c r="J222" s="207"/>
    </row>
    <row r="223" spans="1:10" s="193" customFormat="1">
      <c r="A223" s="58">
        <v>18</v>
      </c>
      <c r="B223" s="221"/>
      <c r="C223" s="138" t="s">
        <v>1592</v>
      </c>
      <c r="D223" s="61" t="s">
        <v>1548</v>
      </c>
      <c r="E223" s="67" t="s">
        <v>1076</v>
      </c>
      <c r="F223" s="67">
        <v>2011</v>
      </c>
      <c r="G223" s="68">
        <v>368.8</v>
      </c>
      <c r="J223" s="207"/>
    </row>
    <row r="224" spans="1:10" s="193" customFormat="1">
      <c r="A224" s="58">
        <v>19</v>
      </c>
      <c r="B224" s="221"/>
      <c r="C224" s="138" t="s">
        <v>1593</v>
      </c>
      <c r="D224" s="61" t="s">
        <v>1549</v>
      </c>
      <c r="E224" s="67" t="s">
        <v>1076</v>
      </c>
      <c r="F224" s="67">
        <v>2011</v>
      </c>
      <c r="G224" s="68">
        <v>93.5</v>
      </c>
      <c r="J224" s="207"/>
    </row>
    <row r="225" spans="1:10" s="193" customFormat="1">
      <c r="A225" s="58">
        <v>20</v>
      </c>
      <c r="B225" s="221"/>
      <c r="C225" s="138" t="s">
        <v>1594</v>
      </c>
      <c r="D225" s="61" t="s">
        <v>1549</v>
      </c>
      <c r="E225" s="67" t="s">
        <v>1076</v>
      </c>
      <c r="F225" s="67">
        <v>2011</v>
      </c>
      <c r="G225" s="68">
        <v>105.69</v>
      </c>
      <c r="J225" s="207"/>
    </row>
    <row r="226" spans="1:10" s="193" customFormat="1">
      <c r="A226" s="58">
        <v>21</v>
      </c>
      <c r="B226" s="221"/>
      <c r="C226" s="138" t="s">
        <v>1595</v>
      </c>
      <c r="D226" s="61" t="s">
        <v>1549</v>
      </c>
      <c r="E226" s="67" t="s">
        <v>1076</v>
      </c>
      <c r="F226" s="67">
        <v>2012</v>
      </c>
      <c r="G226" s="68">
        <v>360</v>
      </c>
      <c r="J226" s="207"/>
    </row>
    <row r="227" spans="1:10" s="193" customFormat="1">
      <c r="A227" s="58">
        <v>22</v>
      </c>
      <c r="B227" s="221"/>
      <c r="C227" s="138" t="s">
        <v>1596</v>
      </c>
      <c r="D227" s="61" t="s">
        <v>1550</v>
      </c>
      <c r="E227" s="67" t="s">
        <v>1076</v>
      </c>
      <c r="F227" s="67">
        <v>2013</v>
      </c>
      <c r="G227" s="68">
        <v>317.07</v>
      </c>
      <c r="J227" s="207"/>
    </row>
    <row r="228" spans="1:10" s="193" customFormat="1">
      <c r="A228" s="58">
        <v>23</v>
      </c>
      <c r="B228" s="221"/>
      <c r="C228" s="138" t="s">
        <v>1597</v>
      </c>
      <c r="D228" s="61" t="s">
        <v>1536</v>
      </c>
      <c r="E228" s="67" t="s">
        <v>1076</v>
      </c>
      <c r="F228" s="67">
        <v>2014</v>
      </c>
      <c r="G228" s="68">
        <v>1975.61</v>
      </c>
      <c r="J228" s="207"/>
    </row>
    <row r="229" spans="1:10" s="193" customFormat="1">
      <c r="A229" s="58">
        <v>24</v>
      </c>
      <c r="B229" s="221"/>
      <c r="C229" s="138" t="s">
        <v>1598</v>
      </c>
      <c r="D229" s="61" t="s">
        <v>1160</v>
      </c>
      <c r="E229" s="67" t="s">
        <v>1076</v>
      </c>
      <c r="F229" s="67">
        <v>2012</v>
      </c>
      <c r="G229" s="68">
        <v>2682.93</v>
      </c>
      <c r="J229" s="207"/>
    </row>
    <row r="230" spans="1:10" s="193" customFormat="1">
      <c r="A230" s="58">
        <v>25</v>
      </c>
      <c r="B230" s="221"/>
      <c r="C230" s="138" t="s">
        <v>1599</v>
      </c>
      <c r="D230" s="61" t="s">
        <v>1551</v>
      </c>
      <c r="E230" s="67" t="s">
        <v>1076</v>
      </c>
      <c r="F230" s="67">
        <v>2012</v>
      </c>
      <c r="G230" s="68">
        <v>2899.02</v>
      </c>
      <c r="J230" s="207"/>
    </row>
    <row r="231" spans="1:10" s="193" customFormat="1">
      <c r="A231" s="58">
        <v>26</v>
      </c>
      <c r="B231" s="221"/>
      <c r="C231" s="138" t="s">
        <v>1600</v>
      </c>
      <c r="D231" s="61" t="s">
        <v>1552</v>
      </c>
      <c r="E231" s="67" t="s">
        <v>1076</v>
      </c>
      <c r="F231" s="67">
        <v>2012</v>
      </c>
      <c r="G231" s="68">
        <v>1991.87</v>
      </c>
      <c r="J231" s="207"/>
    </row>
    <row r="232" spans="1:10" s="193" customFormat="1">
      <c r="A232" s="58">
        <v>27</v>
      </c>
      <c r="B232" s="221"/>
      <c r="C232" s="138" t="s">
        <v>1601</v>
      </c>
      <c r="D232" s="61" t="s">
        <v>1553</v>
      </c>
      <c r="E232" s="67" t="s">
        <v>1076</v>
      </c>
      <c r="F232" s="67">
        <v>2013</v>
      </c>
      <c r="G232" s="68">
        <v>18252</v>
      </c>
      <c r="J232" s="207"/>
    </row>
    <row r="233" spans="1:10" s="193" customFormat="1">
      <c r="A233" s="58">
        <v>28</v>
      </c>
      <c r="B233" s="221"/>
      <c r="C233" s="138" t="s">
        <v>1602</v>
      </c>
      <c r="D233" s="61" t="s">
        <v>1554</v>
      </c>
      <c r="E233" s="67" t="s">
        <v>1076</v>
      </c>
      <c r="F233" s="67">
        <v>2013</v>
      </c>
      <c r="G233" s="68">
        <v>1147.54</v>
      </c>
      <c r="J233" s="207"/>
    </row>
    <row r="234" spans="1:10" s="193" customFormat="1">
      <c r="A234" s="58">
        <v>29</v>
      </c>
      <c r="B234" s="221"/>
      <c r="C234" s="138" t="s">
        <v>1603</v>
      </c>
      <c r="D234" s="61" t="s">
        <v>1555</v>
      </c>
      <c r="E234" s="67" t="s">
        <v>1076</v>
      </c>
      <c r="F234" s="67">
        <v>2012</v>
      </c>
      <c r="G234" s="68">
        <v>2967.48</v>
      </c>
      <c r="J234" s="207"/>
    </row>
    <row r="235" spans="1:10" s="193" customFormat="1">
      <c r="A235" s="58">
        <v>30</v>
      </c>
      <c r="B235" s="221"/>
      <c r="C235" s="138" t="s">
        <v>1604</v>
      </c>
      <c r="D235" s="61" t="s">
        <v>1556</v>
      </c>
      <c r="E235" s="67" t="s">
        <v>1076</v>
      </c>
      <c r="F235" s="67">
        <v>2012</v>
      </c>
      <c r="G235" s="68">
        <v>495.93</v>
      </c>
      <c r="J235" s="207"/>
    </row>
    <row r="236" spans="1:10" s="193" customFormat="1">
      <c r="A236" s="58">
        <v>31</v>
      </c>
      <c r="B236" s="221"/>
      <c r="C236" s="138" t="s">
        <v>1605</v>
      </c>
      <c r="D236" s="61" t="s">
        <v>1557</v>
      </c>
      <c r="E236" s="67" t="s">
        <v>1076</v>
      </c>
      <c r="F236" s="67">
        <v>2012</v>
      </c>
      <c r="G236" s="68">
        <v>2848.8</v>
      </c>
      <c r="J236" s="207"/>
    </row>
    <row r="237" spans="1:10" s="193" customFormat="1">
      <c r="A237" s="58">
        <v>32</v>
      </c>
      <c r="B237" s="221"/>
      <c r="C237" s="138" t="s">
        <v>1606</v>
      </c>
      <c r="D237" s="61" t="s">
        <v>1558</v>
      </c>
      <c r="E237" s="67" t="s">
        <v>1076</v>
      </c>
      <c r="F237" s="67">
        <v>2016</v>
      </c>
      <c r="G237" s="68">
        <v>289.43</v>
      </c>
      <c r="J237" s="207"/>
    </row>
    <row r="238" spans="1:10" s="193" customFormat="1">
      <c r="A238" s="58">
        <v>33</v>
      </c>
      <c r="B238" s="221"/>
      <c r="C238" s="138" t="s">
        <v>1607</v>
      </c>
      <c r="D238" s="61" t="s">
        <v>1559</v>
      </c>
      <c r="E238" s="67" t="s">
        <v>1350</v>
      </c>
      <c r="F238" s="67">
        <v>2016</v>
      </c>
      <c r="G238" s="68">
        <v>656.1</v>
      </c>
      <c r="J238" s="207"/>
    </row>
    <row r="239" spans="1:10" s="193" customFormat="1">
      <c r="A239" s="58">
        <v>34</v>
      </c>
      <c r="B239" s="221"/>
      <c r="C239" s="138" t="s">
        <v>1608</v>
      </c>
      <c r="D239" s="61" t="s">
        <v>1560</v>
      </c>
      <c r="E239" s="67" t="s">
        <v>1076</v>
      </c>
      <c r="F239" s="67">
        <v>2017</v>
      </c>
      <c r="G239" s="68">
        <v>2209.5500000000002</v>
      </c>
      <c r="J239" s="207"/>
    </row>
    <row r="240" spans="1:10" s="193" customFormat="1">
      <c r="A240" s="58">
        <v>35</v>
      </c>
      <c r="B240" s="221"/>
      <c r="C240" s="138" t="s">
        <v>1609</v>
      </c>
      <c r="D240" s="61" t="s">
        <v>1561</v>
      </c>
      <c r="E240" s="67" t="s">
        <v>1076</v>
      </c>
      <c r="F240" s="67">
        <v>2017</v>
      </c>
      <c r="G240" s="68">
        <v>498.28</v>
      </c>
      <c r="J240" s="207"/>
    </row>
    <row r="241" spans="1:10" s="193" customFormat="1">
      <c r="A241" s="58">
        <v>36</v>
      </c>
      <c r="B241" s="221"/>
      <c r="C241" s="139"/>
      <c r="D241" s="61" t="s">
        <v>2552</v>
      </c>
      <c r="E241" s="67" t="s">
        <v>1076</v>
      </c>
      <c r="F241" s="121">
        <v>2017</v>
      </c>
      <c r="G241" s="68">
        <v>2863.27</v>
      </c>
      <c r="J241" s="207"/>
    </row>
    <row r="242" spans="1:10" s="193" customFormat="1">
      <c r="A242" s="58">
        <v>37</v>
      </c>
      <c r="B242" s="221"/>
      <c r="C242" s="106" t="s">
        <v>1610</v>
      </c>
      <c r="D242" s="61" t="s">
        <v>1562</v>
      </c>
      <c r="E242" s="67" t="s">
        <v>1076</v>
      </c>
      <c r="F242" s="121">
        <v>2017</v>
      </c>
      <c r="G242" s="68">
        <v>284.55</v>
      </c>
      <c r="J242" s="207"/>
    </row>
    <row r="243" spans="1:10" s="193" customFormat="1">
      <c r="A243" s="58">
        <v>38</v>
      </c>
      <c r="B243" s="221"/>
      <c r="C243" s="106" t="s">
        <v>1611</v>
      </c>
      <c r="D243" s="61" t="s">
        <v>1563</v>
      </c>
      <c r="E243" s="121" t="s">
        <v>1076</v>
      </c>
      <c r="F243" s="121">
        <v>2017</v>
      </c>
      <c r="G243" s="68">
        <v>1967.21</v>
      </c>
      <c r="J243" s="207"/>
    </row>
    <row r="244" spans="1:10" s="193" customFormat="1">
      <c r="A244" s="58">
        <v>39</v>
      </c>
      <c r="B244" s="221"/>
      <c r="C244" s="106" t="s">
        <v>1612</v>
      </c>
      <c r="D244" s="61" t="s">
        <v>1564</v>
      </c>
      <c r="E244" s="121" t="s">
        <v>1076</v>
      </c>
      <c r="F244" s="121">
        <v>2017</v>
      </c>
      <c r="G244" s="68">
        <v>1803.28</v>
      </c>
      <c r="J244" s="207"/>
    </row>
    <row r="245" spans="1:10" s="193" customFormat="1">
      <c r="A245" s="58">
        <v>40</v>
      </c>
      <c r="B245" s="221"/>
      <c r="C245" s="106" t="s">
        <v>1613</v>
      </c>
      <c r="D245" s="61" t="s">
        <v>1558</v>
      </c>
      <c r="E245" s="121" t="s">
        <v>1076</v>
      </c>
      <c r="F245" s="121">
        <v>2017</v>
      </c>
      <c r="G245" s="68">
        <v>560.48</v>
      </c>
      <c r="J245" s="207"/>
    </row>
    <row r="246" spans="1:10" s="193" customFormat="1">
      <c r="A246" s="58">
        <v>41</v>
      </c>
      <c r="B246" s="221"/>
      <c r="C246" s="106" t="s">
        <v>1614</v>
      </c>
      <c r="D246" s="61" t="s">
        <v>1565</v>
      </c>
      <c r="E246" s="121" t="s">
        <v>1076</v>
      </c>
      <c r="F246" s="121">
        <v>2017</v>
      </c>
      <c r="G246" s="68">
        <v>1449.51</v>
      </c>
      <c r="J246" s="207"/>
    </row>
    <row r="247" spans="1:10" s="193" customFormat="1">
      <c r="A247" s="58">
        <v>42</v>
      </c>
      <c r="B247" s="221"/>
      <c r="C247" s="106" t="s">
        <v>1615</v>
      </c>
      <c r="D247" s="61" t="s">
        <v>1566</v>
      </c>
      <c r="E247" s="121" t="s">
        <v>1076</v>
      </c>
      <c r="F247" s="121">
        <v>2017</v>
      </c>
      <c r="G247" s="68">
        <v>483.18</v>
      </c>
      <c r="J247" s="207"/>
    </row>
    <row r="248" spans="1:10" s="193" customFormat="1">
      <c r="A248" s="58">
        <v>43</v>
      </c>
      <c r="B248" s="221"/>
      <c r="C248" s="106" t="s">
        <v>1616</v>
      </c>
      <c r="D248" s="61" t="s">
        <v>1567</v>
      </c>
      <c r="E248" s="121" t="s">
        <v>1076</v>
      </c>
      <c r="F248" s="121">
        <v>2017</v>
      </c>
      <c r="G248" s="68">
        <v>409.84</v>
      </c>
      <c r="J248" s="207"/>
    </row>
    <row r="249" spans="1:10" s="193" customFormat="1">
      <c r="A249" s="58">
        <v>44</v>
      </c>
      <c r="B249" s="221"/>
      <c r="C249" s="106" t="s">
        <v>1617</v>
      </c>
      <c r="D249" s="61" t="s">
        <v>1568</v>
      </c>
      <c r="E249" s="121" t="s">
        <v>1076</v>
      </c>
      <c r="F249" s="121">
        <v>2017</v>
      </c>
      <c r="G249" s="68">
        <v>647.74</v>
      </c>
      <c r="J249" s="207"/>
    </row>
    <row r="250" spans="1:10" s="193" customFormat="1">
      <c r="A250" s="58">
        <v>45</v>
      </c>
      <c r="B250" s="221"/>
      <c r="C250" s="106" t="s">
        <v>1618</v>
      </c>
      <c r="D250" s="61" t="s">
        <v>1162</v>
      </c>
      <c r="E250" s="121" t="s">
        <v>1076</v>
      </c>
      <c r="F250" s="121">
        <v>2017</v>
      </c>
      <c r="G250" s="68">
        <v>647.74</v>
      </c>
      <c r="J250" s="145"/>
    </row>
    <row r="251" spans="1:10">
      <c r="A251" s="58">
        <v>46</v>
      </c>
      <c r="B251" s="221"/>
      <c r="C251" s="106" t="s">
        <v>1619</v>
      </c>
      <c r="D251" s="61" t="s">
        <v>1550</v>
      </c>
      <c r="E251" s="121" t="s">
        <v>1076</v>
      </c>
      <c r="F251" s="121">
        <v>2017</v>
      </c>
      <c r="G251" s="68">
        <v>1210</v>
      </c>
    </row>
    <row r="252" spans="1:10">
      <c r="A252" s="58">
        <v>47</v>
      </c>
      <c r="B252" s="221"/>
      <c r="C252" s="106" t="s">
        <v>1620</v>
      </c>
      <c r="D252" s="61" t="s">
        <v>1569</v>
      </c>
      <c r="E252" s="121" t="s">
        <v>1076</v>
      </c>
      <c r="F252" s="121">
        <v>2018</v>
      </c>
      <c r="G252" s="68">
        <v>1431.84</v>
      </c>
    </row>
    <row r="253" spans="1:10">
      <c r="A253" s="58">
        <v>48</v>
      </c>
      <c r="B253" s="221"/>
      <c r="C253" s="106" t="s">
        <v>1621</v>
      </c>
      <c r="D253" s="61" t="s">
        <v>1569</v>
      </c>
      <c r="E253" s="121" t="s">
        <v>1076</v>
      </c>
      <c r="F253" s="121">
        <v>2018</v>
      </c>
      <c r="G253" s="68">
        <v>1431.84</v>
      </c>
    </row>
    <row r="254" spans="1:10">
      <c r="A254" s="58">
        <v>49</v>
      </c>
      <c r="B254" s="221"/>
      <c r="C254" s="106" t="s">
        <v>1622</v>
      </c>
      <c r="D254" s="61" t="s">
        <v>1569</v>
      </c>
      <c r="E254" s="121" t="s">
        <v>1076</v>
      </c>
      <c r="F254" s="121">
        <v>2018</v>
      </c>
      <c r="G254" s="68">
        <v>1431.84</v>
      </c>
    </row>
    <row r="255" spans="1:10">
      <c r="A255" s="58">
        <v>50</v>
      </c>
      <c r="B255" s="221"/>
      <c r="C255" s="106" t="s">
        <v>1623</v>
      </c>
      <c r="D255" s="61" t="s">
        <v>1569</v>
      </c>
      <c r="E255" s="121" t="s">
        <v>1076</v>
      </c>
      <c r="F255" s="121">
        <v>2018</v>
      </c>
      <c r="G255" s="68">
        <v>1431.84</v>
      </c>
    </row>
    <row r="256" spans="1:10">
      <c r="A256" s="58">
        <v>51</v>
      </c>
      <c r="B256" s="221"/>
      <c r="C256" s="106" t="s">
        <v>1624</v>
      </c>
      <c r="D256" s="61" t="s">
        <v>1570</v>
      </c>
      <c r="E256" s="121" t="s">
        <v>1350</v>
      </c>
      <c r="F256" s="121">
        <v>2017</v>
      </c>
      <c r="G256" s="68">
        <v>918</v>
      </c>
    </row>
    <row r="257" spans="1:7">
      <c r="A257" s="58">
        <v>52</v>
      </c>
      <c r="B257" s="221"/>
      <c r="C257" s="106" t="s">
        <v>1625</v>
      </c>
      <c r="D257" s="61" t="s">
        <v>1570</v>
      </c>
      <c r="E257" s="121" t="s">
        <v>1350</v>
      </c>
      <c r="F257" s="121">
        <v>2017</v>
      </c>
      <c r="G257" s="68">
        <v>918</v>
      </c>
    </row>
    <row r="258" spans="1:7">
      <c r="A258" s="58">
        <v>53</v>
      </c>
      <c r="B258" s="221"/>
      <c r="C258" s="140" t="s">
        <v>1626</v>
      </c>
      <c r="D258" s="95" t="s">
        <v>1571</v>
      </c>
      <c r="E258" s="67" t="s">
        <v>1076</v>
      </c>
      <c r="F258" s="58">
        <v>2019</v>
      </c>
      <c r="G258" s="98">
        <v>679.06</v>
      </c>
    </row>
    <row r="259" spans="1:7">
      <c r="A259" s="58">
        <v>54</v>
      </c>
      <c r="B259" s="221"/>
      <c r="C259" s="140" t="s">
        <v>1627</v>
      </c>
      <c r="D259" s="95" t="s">
        <v>1572</v>
      </c>
      <c r="E259" s="67" t="s">
        <v>1076</v>
      </c>
      <c r="F259" s="58">
        <v>2019</v>
      </c>
      <c r="G259" s="98">
        <v>2231.19</v>
      </c>
    </row>
    <row r="260" spans="1:7">
      <c r="A260" s="58">
        <v>55</v>
      </c>
      <c r="B260" s="221"/>
      <c r="C260" s="106" t="s">
        <v>1628</v>
      </c>
      <c r="D260" s="61" t="s">
        <v>1573</v>
      </c>
      <c r="E260" s="67" t="s">
        <v>1076</v>
      </c>
      <c r="F260" s="58">
        <v>2019</v>
      </c>
      <c r="G260" s="98">
        <v>2386.4</v>
      </c>
    </row>
    <row r="261" spans="1:7">
      <c r="A261" s="58">
        <v>56</v>
      </c>
      <c r="B261" s="221"/>
      <c r="C261" s="106" t="s">
        <v>1629</v>
      </c>
      <c r="D261" s="61" t="s">
        <v>1574</v>
      </c>
      <c r="E261" s="67" t="s">
        <v>1076</v>
      </c>
      <c r="F261" s="58">
        <v>2019</v>
      </c>
      <c r="G261" s="98">
        <v>2863.68</v>
      </c>
    </row>
    <row r="262" spans="1:7">
      <c r="A262" s="58">
        <v>57</v>
      </c>
      <c r="B262" s="221"/>
      <c r="C262" s="106" t="s">
        <v>1630</v>
      </c>
      <c r="D262" s="95" t="s">
        <v>1574</v>
      </c>
      <c r="E262" s="67" t="s">
        <v>1076</v>
      </c>
      <c r="F262" s="58">
        <v>2019</v>
      </c>
      <c r="G262" s="98">
        <v>3101.13</v>
      </c>
    </row>
    <row r="263" spans="1:7">
      <c r="A263" s="58">
        <v>58</v>
      </c>
      <c r="B263" s="221"/>
      <c r="C263" s="140" t="s">
        <v>1631</v>
      </c>
      <c r="D263" s="95" t="s">
        <v>1574</v>
      </c>
      <c r="E263" s="67" t="s">
        <v>1076</v>
      </c>
      <c r="F263" s="58">
        <v>2019</v>
      </c>
      <c r="G263" s="98">
        <v>3101.13</v>
      </c>
    </row>
    <row r="264" spans="1:7">
      <c r="A264" s="193"/>
      <c r="B264" s="193"/>
      <c r="G264" s="142"/>
    </row>
  </sheetData>
  <mergeCells count="14">
    <mergeCell ref="I4:I5"/>
    <mergeCell ref="J4:J5"/>
    <mergeCell ref="K4:K5"/>
    <mergeCell ref="A4:A5"/>
    <mergeCell ref="B4:B5"/>
    <mergeCell ref="C4:C5"/>
    <mergeCell ref="D4:D5"/>
    <mergeCell ref="E4:E5"/>
    <mergeCell ref="F4:F5"/>
    <mergeCell ref="E186:F186"/>
    <mergeCell ref="D186:D187"/>
    <mergeCell ref="A183:G183"/>
    <mergeCell ref="G4:G5"/>
    <mergeCell ref="H4:H5"/>
  </mergeCells>
  <phoneticPr fontId="8" type="noConversion"/>
  <dataValidations count="3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203:G263 J191 J194:J198 E195:E197 E193">
      <formula1>0</formula1>
    </dataValidation>
    <dataValidation type="list" showInputMessage="1" showErrorMessage="1" sqref="E258:E263">
      <formula1>"S,P,O"</formula1>
    </dataValidation>
    <dataValidation type="list" showInputMessage="1" showErrorMessage="1" sqref="E207:E238">
      <formula1>"S,P"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portrait" r:id="rId1"/>
  <rowBreaks count="2" manualBreakCount="2">
    <brk id="101" max="10" man="1"/>
    <brk id="19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view="pageBreakPreview" topLeftCell="C1" zoomScale="60" zoomScaleNormal="100" workbookViewId="0">
      <selection activeCell="G20" sqref="G20"/>
    </sheetView>
  </sheetViews>
  <sheetFormatPr defaultColWidth="8.75" defaultRowHeight="11.25"/>
  <cols>
    <col min="1" max="1" width="4.375" style="27" customWidth="1"/>
    <col min="2" max="2" width="17.5" style="28" customWidth="1"/>
    <col min="3" max="3" width="14.625" style="54" customWidth="1"/>
    <col min="4" max="4" width="29.125" style="26" customWidth="1"/>
    <col min="5" max="5" width="13" style="26" customWidth="1"/>
    <col min="6" max="6" width="10.125" style="27" customWidth="1"/>
    <col min="7" max="7" width="8.75" style="27"/>
    <col min="8" max="9" width="11.75" style="29" customWidth="1"/>
    <col min="10" max="12" width="13.875" style="26" customWidth="1"/>
    <col min="13" max="13" width="8.75" style="146"/>
    <col min="14" max="14" width="15.25" style="63" customWidth="1"/>
    <col min="15" max="15" width="38.375" style="26" customWidth="1"/>
    <col min="16" max="16384" width="8.75" style="26"/>
  </cols>
  <sheetData>
    <row r="1" spans="1:15" s="8" customFormat="1">
      <c r="A1" s="31" t="s">
        <v>2556</v>
      </c>
      <c r="B1" s="24"/>
      <c r="D1" s="31" t="s">
        <v>395</v>
      </c>
      <c r="F1" s="13"/>
      <c r="G1" s="13"/>
      <c r="H1" s="14"/>
      <c r="I1" s="14"/>
      <c r="J1" s="14"/>
      <c r="K1" s="14"/>
      <c r="L1" s="14"/>
      <c r="M1" s="13"/>
    </row>
    <row r="2" spans="1:15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  <c r="L2" s="194"/>
    </row>
    <row r="3" spans="1:15" s="8" customFormat="1">
      <c r="A3" s="13"/>
      <c r="B3" s="24"/>
      <c r="C3" s="20"/>
      <c r="F3" s="13"/>
      <c r="G3" s="13"/>
      <c r="H3" s="14"/>
      <c r="I3" s="14"/>
      <c r="J3" s="14"/>
      <c r="K3" s="14"/>
      <c r="L3" s="14"/>
      <c r="M3" s="145"/>
      <c r="N3" s="142"/>
    </row>
    <row r="4" spans="1:15" s="8" customFormat="1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  <c r="M4" s="327" t="s">
        <v>1159</v>
      </c>
      <c r="N4" s="329" t="s">
        <v>1284</v>
      </c>
      <c r="O4" s="329" t="s">
        <v>1632</v>
      </c>
    </row>
    <row r="5" spans="1:15" s="8" customFormat="1">
      <c r="A5" s="332"/>
      <c r="B5" s="345"/>
      <c r="C5" s="348"/>
      <c r="D5" s="332"/>
      <c r="E5" s="332"/>
      <c r="F5" s="332"/>
      <c r="G5" s="332"/>
      <c r="H5" s="344"/>
      <c r="I5" s="344"/>
      <c r="J5" s="344"/>
      <c r="K5" s="344"/>
      <c r="L5" s="344"/>
      <c r="M5" s="328"/>
      <c r="N5" s="330"/>
      <c r="O5" s="330"/>
    </row>
    <row r="6" spans="1:15" s="41" customFormat="1" ht="22.5">
      <c r="A6" s="58">
        <v>1</v>
      </c>
      <c r="B6" s="69" t="s">
        <v>82</v>
      </c>
      <c r="C6" s="3" t="s">
        <v>384</v>
      </c>
      <c r="D6" s="3" t="s">
        <v>385</v>
      </c>
      <c r="E6" s="3" t="s">
        <v>336</v>
      </c>
      <c r="F6" s="2" t="s">
        <v>10</v>
      </c>
      <c r="G6" s="2">
        <v>1</v>
      </c>
      <c r="H6" s="4">
        <v>252060</v>
      </c>
      <c r="I6" s="4">
        <v>0</v>
      </c>
      <c r="J6" s="77"/>
      <c r="K6" s="52"/>
      <c r="L6" s="52"/>
      <c r="M6" s="148"/>
      <c r="N6" s="87"/>
      <c r="O6" s="40"/>
    </row>
    <row r="7" spans="1:15" s="41" customFormat="1" ht="63.75">
      <c r="A7" s="58">
        <v>2</v>
      </c>
      <c r="B7" s="69" t="s">
        <v>75</v>
      </c>
      <c r="C7" s="3" t="s">
        <v>382</v>
      </c>
      <c r="D7" s="3" t="s">
        <v>383</v>
      </c>
      <c r="E7" s="3" t="s">
        <v>336</v>
      </c>
      <c r="F7" s="2" t="s">
        <v>10</v>
      </c>
      <c r="G7" s="2">
        <v>1</v>
      </c>
      <c r="H7" s="4">
        <v>206606.07</v>
      </c>
      <c r="I7" s="4">
        <v>206606.07</v>
      </c>
      <c r="J7" s="262" t="s">
        <v>2399</v>
      </c>
      <c r="K7" s="214"/>
      <c r="L7" s="214">
        <f>N7*3000</f>
        <v>2381100</v>
      </c>
      <c r="M7" s="148">
        <v>1969</v>
      </c>
      <c r="N7" s="148">
        <v>793.7</v>
      </c>
      <c r="O7" s="149" t="s">
        <v>1633</v>
      </c>
    </row>
    <row r="8" spans="1:15" s="63" customFormat="1">
      <c r="A8" s="58">
        <v>3</v>
      </c>
      <c r="B8" s="69" t="s">
        <v>81</v>
      </c>
      <c r="C8" s="3" t="s">
        <v>386</v>
      </c>
      <c r="D8" s="3" t="s">
        <v>387</v>
      </c>
      <c r="E8" s="3" t="s">
        <v>347</v>
      </c>
      <c r="F8" s="2" t="s">
        <v>10</v>
      </c>
      <c r="G8" s="2">
        <v>1</v>
      </c>
      <c r="H8" s="4">
        <v>8317.18</v>
      </c>
      <c r="I8" s="4">
        <v>7711.37</v>
      </c>
      <c r="J8" s="262" t="s">
        <v>2399</v>
      </c>
      <c r="K8" s="214">
        <f t="shared" ref="K8:K12" si="0">H8</f>
        <v>8317.18</v>
      </c>
      <c r="L8" s="62"/>
      <c r="M8" s="148"/>
      <c r="N8" s="87"/>
      <c r="O8" s="87"/>
    </row>
    <row r="9" spans="1:15" s="63" customFormat="1">
      <c r="A9" s="58">
        <v>4</v>
      </c>
      <c r="B9" s="69" t="s">
        <v>81</v>
      </c>
      <c r="C9" s="3" t="s">
        <v>388</v>
      </c>
      <c r="D9" s="3" t="s">
        <v>389</v>
      </c>
      <c r="E9" s="3" t="s">
        <v>347</v>
      </c>
      <c r="F9" s="2" t="s">
        <v>10</v>
      </c>
      <c r="G9" s="2">
        <v>1</v>
      </c>
      <c r="H9" s="4">
        <v>14993.7</v>
      </c>
      <c r="I9" s="4">
        <v>12371.07</v>
      </c>
      <c r="J9" s="262" t="s">
        <v>2399</v>
      </c>
      <c r="K9" s="214">
        <f t="shared" si="0"/>
        <v>14993.7</v>
      </c>
      <c r="L9" s="62"/>
      <c r="M9" s="148"/>
      <c r="N9" s="87"/>
      <c r="O9" s="87"/>
    </row>
    <row r="10" spans="1:15" s="63" customFormat="1">
      <c r="A10" s="58">
        <v>5</v>
      </c>
      <c r="B10" s="69" t="s">
        <v>81</v>
      </c>
      <c r="C10" s="3" t="s">
        <v>393</v>
      </c>
      <c r="D10" s="3" t="s">
        <v>394</v>
      </c>
      <c r="E10" s="3" t="s">
        <v>347</v>
      </c>
      <c r="F10" s="2" t="s">
        <v>10</v>
      </c>
      <c r="G10" s="2">
        <v>1</v>
      </c>
      <c r="H10" s="4">
        <v>6500</v>
      </c>
      <c r="I10" s="4">
        <v>812.51</v>
      </c>
      <c r="J10" s="262" t="s">
        <v>2399</v>
      </c>
      <c r="K10" s="214">
        <f t="shared" si="0"/>
        <v>6500</v>
      </c>
      <c r="L10" s="62"/>
      <c r="M10" s="148"/>
      <c r="N10" s="87"/>
      <c r="O10" s="87"/>
    </row>
    <row r="11" spans="1:15" s="63" customFormat="1">
      <c r="A11" s="58">
        <v>6</v>
      </c>
      <c r="B11" s="69" t="s">
        <v>80</v>
      </c>
      <c r="C11" s="3" t="s">
        <v>390</v>
      </c>
      <c r="D11" s="3" t="s">
        <v>372</v>
      </c>
      <c r="E11" s="3" t="s">
        <v>26</v>
      </c>
      <c r="F11" s="2" t="s">
        <v>10</v>
      </c>
      <c r="G11" s="2">
        <v>1</v>
      </c>
      <c r="H11" s="4">
        <v>6237.11</v>
      </c>
      <c r="I11" s="4">
        <v>6237.11</v>
      </c>
      <c r="J11" s="262" t="s">
        <v>2399</v>
      </c>
      <c r="K11" s="214">
        <f t="shared" si="0"/>
        <v>6237.11</v>
      </c>
      <c r="L11" s="62"/>
      <c r="M11" s="148"/>
      <c r="N11" s="87"/>
      <c r="O11" s="87"/>
    </row>
    <row r="12" spans="1:15" s="63" customFormat="1" ht="23.25" thickBot="1">
      <c r="A12" s="64">
        <v>7</v>
      </c>
      <c r="B12" s="71" t="s">
        <v>80</v>
      </c>
      <c r="C12" s="6" t="s">
        <v>391</v>
      </c>
      <c r="D12" s="6" t="s">
        <v>392</v>
      </c>
      <c r="E12" s="6" t="s">
        <v>26</v>
      </c>
      <c r="F12" s="5" t="s">
        <v>10</v>
      </c>
      <c r="G12" s="5">
        <v>1</v>
      </c>
      <c r="H12" s="7">
        <v>4066.38</v>
      </c>
      <c r="I12" s="7">
        <v>4066.38</v>
      </c>
      <c r="J12" s="262" t="s">
        <v>2399</v>
      </c>
      <c r="K12" s="178">
        <f t="shared" si="0"/>
        <v>4066.38</v>
      </c>
      <c r="L12" s="72"/>
      <c r="M12" s="148"/>
      <c r="N12" s="87"/>
      <c r="O12" s="87"/>
    </row>
    <row r="13" spans="1:15" s="37" customFormat="1" ht="12" thickTop="1">
      <c r="A13" s="336" t="s">
        <v>42</v>
      </c>
      <c r="B13" s="337"/>
      <c r="C13" s="337"/>
      <c r="D13" s="337"/>
      <c r="E13" s="337"/>
      <c r="F13" s="337"/>
      <c r="G13" s="338"/>
      <c r="H13" s="35">
        <f>SUM(H6:H12)</f>
        <v>498780.44</v>
      </c>
      <c r="I13" s="35">
        <f>SUM(I6:I12)</f>
        <v>237804.51</v>
      </c>
      <c r="J13" s="36"/>
      <c r="K13" s="179">
        <f>SUM(K7:K12)</f>
        <v>40114.369999999995</v>
      </c>
      <c r="L13" s="179">
        <f>SUM(L7:L12)</f>
        <v>2381100</v>
      </c>
      <c r="M13" s="147"/>
      <c r="N13" s="143"/>
    </row>
    <row r="15" spans="1:15" s="8" customFormat="1">
      <c r="A15" s="13"/>
      <c r="B15" s="24"/>
      <c r="D15" s="322" t="s">
        <v>2562</v>
      </c>
      <c r="E15" s="324" t="s">
        <v>2558</v>
      </c>
      <c r="F15" s="325"/>
      <c r="G15" s="13"/>
      <c r="H15" s="14"/>
      <c r="I15" s="14"/>
      <c r="M15" s="13"/>
    </row>
    <row r="16" spans="1:15" s="8" customFormat="1">
      <c r="A16" s="13"/>
      <c r="B16" s="24"/>
      <c r="D16" s="323"/>
      <c r="E16" s="218" t="s">
        <v>2559</v>
      </c>
      <c r="F16" s="219" t="s">
        <v>2560</v>
      </c>
      <c r="G16" s="13"/>
      <c r="H16" s="14"/>
      <c r="I16" s="14"/>
      <c r="M16" s="13"/>
    </row>
    <row r="17" spans="1:14" s="8" customFormat="1">
      <c r="A17" s="13"/>
      <c r="B17" s="24"/>
      <c r="D17" s="15" t="s">
        <v>145</v>
      </c>
      <c r="E17" s="16">
        <f>K7</f>
        <v>0</v>
      </c>
      <c r="F17" s="16">
        <f>L7</f>
        <v>2381100</v>
      </c>
      <c r="G17" s="13"/>
      <c r="H17" s="14"/>
      <c r="I17" s="14"/>
      <c r="M17" s="13"/>
    </row>
    <row r="18" spans="1:14" s="8" customFormat="1">
      <c r="A18" s="13"/>
      <c r="B18" s="24"/>
      <c r="D18" s="15" t="s">
        <v>143</v>
      </c>
      <c r="E18" s="16">
        <f>SUM(K8:K10)</f>
        <v>29810.880000000001</v>
      </c>
      <c r="F18" s="16"/>
      <c r="G18" s="13"/>
      <c r="H18" s="14"/>
      <c r="I18" s="14"/>
      <c r="M18" s="13"/>
    </row>
    <row r="19" spans="1:14" s="8" customFormat="1" ht="12" thickBot="1">
      <c r="A19" s="13"/>
      <c r="B19" s="24"/>
      <c r="D19" s="18" t="s">
        <v>146</v>
      </c>
      <c r="E19" s="19">
        <f>SUM(K11:K12)</f>
        <v>10303.49</v>
      </c>
      <c r="F19" s="19"/>
      <c r="G19" s="13"/>
      <c r="H19" s="14"/>
      <c r="I19" s="14"/>
      <c r="M19" s="13"/>
    </row>
    <row r="20" spans="1:14" s="8" customFormat="1" ht="12" thickTop="1">
      <c r="A20" s="13"/>
      <c r="B20" s="24"/>
      <c r="D20" s="30" t="s">
        <v>42</v>
      </c>
      <c r="E20" s="9">
        <f>SUM(E17:E19)</f>
        <v>40114.370000000003</v>
      </c>
      <c r="F20" s="9">
        <f>SUM(F17:F19)</f>
        <v>2381100</v>
      </c>
      <c r="G20" s="13"/>
      <c r="H20" s="14"/>
      <c r="I20" s="14"/>
      <c r="M20" s="13"/>
    </row>
    <row r="22" spans="1:14">
      <c r="C22" s="26"/>
      <c r="D22" s="15" t="s">
        <v>1064</v>
      </c>
      <c r="E22" s="16">
        <v>205188.62</v>
      </c>
    </row>
    <row r="23" spans="1:14">
      <c r="C23" s="26"/>
      <c r="D23" s="15" t="s">
        <v>1065</v>
      </c>
      <c r="E23" s="89">
        <v>100</v>
      </c>
    </row>
    <row r="24" spans="1:14">
      <c r="C24" s="26"/>
      <c r="D24" s="15" t="s">
        <v>1066</v>
      </c>
      <c r="E24" s="89"/>
    </row>
    <row r="25" spans="1:14">
      <c r="C25" s="26"/>
      <c r="D25" s="15" t="s">
        <v>1067</v>
      </c>
      <c r="E25" s="89"/>
    </row>
    <row r="26" spans="1:14">
      <c r="C26" s="26"/>
    </row>
    <row r="27" spans="1:14" s="8" customFormat="1">
      <c r="A27" s="31" t="s">
        <v>2556</v>
      </c>
      <c r="B27" s="24"/>
      <c r="D27" s="31" t="s">
        <v>395</v>
      </c>
      <c r="F27" s="13"/>
      <c r="G27" s="13"/>
      <c r="H27" s="14"/>
      <c r="I27" s="14"/>
      <c r="J27" s="14"/>
      <c r="K27" s="14"/>
      <c r="L27" s="14"/>
      <c r="M27" s="13"/>
    </row>
    <row r="28" spans="1:14" s="141" customFormat="1">
      <c r="A28" s="195" t="s">
        <v>2563</v>
      </c>
      <c r="B28" s="247"/>
      <c r="D28" s="141" t="s">
        <v>1068</v>
      </c>
      <c r="E28" s="144"/>
      <c r="F28" s="144"/>
      <c r="G28" s="144"/>
      <c r="H28" s="194"/>
      <c r="I28" s="194"/>
      <c r="J28" s="206"/>
      <c r="K28" s="194"/>
      <c r="L28" s="194"/>
    </row>
    <row r="29" spans="1:14">
      <c r="C29" s="26"/>
    </row>
    <row r="30" spans="1:14" ht="44.25" customHeight="1">
      <c r="A30" s="90" t="s">
        <v>44</v>
      </c>
      <c r="B30" s="90" t="s">
        <v>1157</v>
      </c>
      <c r="C30" s="91" t="s">
        <v>2569</v>
      </c>
      <c r="D30" s="90" t="s">
        <v>1069</v>
      </c>
      <c r="E30" s="90" t="s">
        <v>2554</v>
      </c>
      <c r="F30" s="90" t="s">
        <v>1070</v>
      </c>
      <c r="G30" s="90" t="s">
        <v>2553</v>
      </c>
      <c r="K30" s="29"/>
      <c r="L30" s="29"/>
      <c r="M30" s="26"/>
      <c r="N30" s="26"/>
    </row>
    <row r="31" spans="1:14">
      <c r="A31" s="92"/>
      <c r="B31" s="92"/>
      <c r="C31" s="105" t="s">
        <v>42</v>
      </c>
      <c r="D31" s="92"/>
      <c r="E31" s="92"/>
      <c r="F31" s="93"/>
      <c r="G31" s="94">
        <f>SUM(G34:G37)</f>
        <v>4886</v>
      </c>
    </row>
    <row r="32" spans="1:14">
      <c r="A32" s="92"/>
      <c r="B32" s="92"/>
      <c r="C32" s="105" t="s">
        <v>1073</v>
      </c>
      <c r="D32" s="92"/>
      <c r="E32" s="92"/>
      <c r="F32" s="93"/>
      <c r="G32" s="94">
        <f>SUMIF($E34:$E459,"S",G34:G459)</f>
        <v>2287</v>
      </c>
    </row>
    <row r="33" spans="1:7">
      <c r="A33" s="92"/>
      <c r="B33" s="92"/>
      <c r="C33" s="105" t="s">
        <v>1074</v>
      </c>
      <c r="D33" s="92"/>
      <c r="E33" s="92"/>
      <c r="F33" s="93"/>
      <c r="G33" s="94">
        <f>SUMIF($E34:$E460,"P",G34:G460)</f>
        <v>2599</v>
      </c>
    </row>
    <row r="34" spans="1:7">
      <c r="A34" s="17">
        <v>1</v>
      </c>
      <c r="B34" s="128"/>
      <c r="C34" s="96" t="s">
        <v>1516</v>
      </c>
      <c r="D34" s="95" t="s">
        <v>1512</v>
      </c>
      <c r="E34" s="58" t="s">
        <v>1076</v>
      </c>
      <c r="F34" s="58">
        <v>2016</v>
      </c>
      <c r="G34" s="98">
        <v>667</v>
      </c>
    </row>
    <row r="35" spans="1:7">
      <c r="A35" s="17">
        <v>2</v>
      </c>
      <c r="B35" s="128"/>
      <c r="C35" s="96" t="s">
        <v>1517</v>
      </c>
      <c r="D35" s="95" t="s">
        <v>1513</v>
      </c>
      <c r="E35" s="58" t="s">
        <v>1350</v>
      </c>
      <c r="F35" s="58">
        <v>2016</v>
      </c>
      <c r="G35" s="98">
        <v>1799</v>
      </c>
    </row>
    <row r="36" spans="1:7">
      <c r="A36" s="17">
        <v>3</v>
      </c>
      <c r="B36" s="128"/>
      <c r="C36" s="96" t="s">
        <v>1518</v>
      </c>
      <c r="D36" s="95" t="s">
        <v>1514</v>
      </c>
      <c r="E36" s="58" t="s">
        <v>1076</v>
      </c>
      <c r="F36" s="58">
        <v>2016</v>
      </c>
      <c r="G36" s="98">
        <v>1620</v>
      </c>
    </row>
    <row r="37" spans="1:7">
      <c r="A37" s="17">
        <v>4</v>
      </c>
      <c r="B37" s="128"/>
      <c r="C37" s="97" t="s">
        <v>1519</v>
      </c>
      <c r="D37" s="60" t="s">
        <v>1515</v>
      </c>
      <c r="E37" s="67" t="s">
        <v>1350</v>
      </c>
      <c r="F37" s="67">
        <v>2018</v>
      </c>
      <c r="G37" s="68">
        <v>800</v>
      </c>
    </row>
  </sheetData>
  <mergeCells count="18">
    <mergeCell ref="N4:N5"/>
    <mergeCell ref="O4:O5"/>
    <mergeCell ref="A13:G13"/>
    <mergeCell ref="G4:G5"/>
    <mergeCell ref="H4:H5"/>
    <mergeCell ref="I4:I5"/>
    <mergeCell ref="J4:J5"/>
    <mergeCell ref="K4:K5"/>
    <mergeCell ref="L4:L5"/>
    <mergeCell ref="A4:A5"/>
    <mergeCell ref="B4:B5"/>
    <mergeCell ref="C4:C5"/>
    <mergeCell ref="D4:D5"/>
    <mergeCell ref="E4:E5"/>
    <mergeCell ref="F4:F5"/>
    <mergeCell ref="D15:D16"/>
    <mergeCell ref="E15:F15"/>
    <mergeCell ref="M4:M5"/>
  </mergeCells>
  <dataValidations count="2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22:E25 G31:G37">
      <formula1>0</formula1>
    </dataValidation>
    <dataValidation type="list" showInputMessage="1" showErrorMessage="1" sqref="E34:E37">
      <formula1>"S,P"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rowBreaks count="1" manualBreakCount="1">
    <brk id="26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479"/>
  <sheetViews>
    <sheetView topLeftCell="A449" zoomScaleNormal="100" workbookViewId="0">
      <pane xSplit="9" topLeftCell="J1" activePane="topRight" state="frozen"/>
      <selection activeCell="A443" sqref="A443"/>
      <selection pane="topRight" activeCell="D457" sqref="D457:E457"/>
    </sheetView>
  </sheetViews>
  <sheetFormatPr defaultColWidth="8.75" defaultRowHeight="11.25"/>
  <cols>
    <col min="1" max="1" width="4.375" style="27" customWidth="1"/>
    <col min="2" max="2" width="14.75" style="28" customWidth="1"/>
    <col min="3" max="3" width="16.875" style="54" customWidth="1"/>
    <col min="4" max="4" width="26.75" style="26" customWidth="1"/>
    <col min="5" max="5" width="17.25" style="26" customWidth="1"/>
    <col min="6" max="6" width="8.75" style="27"/>
    <col min="7" max="8" width="12.375" style="27" customWidth="1"/>
    <col min="9" max="10" width="11.75" style="29" customWidth="1"/>
    <col min="11" max="13" width="13.875" style="26" customWidth="1"/>
    <col min="14" max="14" width="15.5" style="27" customWidth="1"/>
    <col min="15" max="15" width="11.75" style="27" customWidth="1"/>
    <col min="16" max="16" width="46.625" style="133" customWidth="1"/>
    <col min="17" max="16384" width="8.75" style="26"/>
  </cols>
  <sheetData>
    <row r="1" spans="1:16" s="8" customFormat="1">
      <c r="A1" s="31" t="s">
        <v>2556</v>
      </c>
      <c r="B1" s="24"/>
      <c r="D1" s="31" t="s">
        <v>396</v>
      </c>
      <c r="F1" s="13"/>
      <c r="G1" s="13"/>
      <c r="H1" s="13"/>
      <c r="I1" s="14"/>
      <c r="J1" s="14"/>
      <c r="K1" s="14"/>
      <c r="L1" s="14"/>
      <c r="M1" s="14"/>
      <c r="N1" s="13"/>
    </row>
    <row r="2" spans="1:16" s="141" customFormat="1">
      <c r="A2" s="195" t="s">
        <v>2563</v>
      </c>
      <c r="B2" s="247"/>
      <c r="D2" s="141" t="s">
        <v>2564</v>
      </c>
      <c r="E2" s="144"/>
      <c r="F2" s="144"/>
      <c r="G2" s="144"/>
      <c r="H2" s="144"/>
      <c r="I2" s="194"/>
      <c r="J2" s="194"/>
      <c r="K2" s="206"/>
      <c r="L2" s="194"/>
      <c r="M2" s="194"/>
    </row>
    <row r="3" spans="1:16" s="8" customFormat="1">
      <c r="A3" s="13"/>
      <c r="B3" s="24"/>
      <c r="C3" s="20"/>
      <c r="F3" s="13"/>
      <c r="G3" s="13"/>
      <c r="H3" s="13"/>
      <c r="I3" s="14"/>
      <c r="J3" s="14"/>
      <c r="K3" s="14"/>
      <c r="L3" s="14"/>
      <c r="M3" s="14"/>
      <c r="N3" s="13"/>
      <c r="O3" s="13"/>
      <c r="P3" s="132"/>
    </row>
    <row r="4" spans="1:16" s="8" customFormat="1">
      <c r="A4" s="320" t="s">
        <v>44</v>
      </c>
      <c r="B4" s="339" t="s">
        <v>43</v>
      </c>
      <c r="C4" s="320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46</v>
      </c>
      <c r="I4" s="321" t="s">
        <v>5</v>
      </c>
      <c r="J4" s="321" t="s">
        <v>6</v>
      </c>
      <c r="K4" s="321" t="s">
        <v>46</v>
      </c>
      <c r="L4" s="321" t="s">
        <v>47</v>
      </c>
      <c r="M4" s="321" t="s">
        <v>48</v>
      </c>
      <c r="N4" s="352" t="s">
        <v>1159</v>
      </c>
      <c r="O4" s="352" t="s">
        <v>1522</v>
      </c>
      <c r="P4" s="320" t="s">
        <v>1523</v>
      </c>
    </row>
    <row r="5" spans="1:16" s="8" customFormat="1">
      <c r="A5" s="320"/>
      <c r="B5" s="339"/>
      <c r="C5" s="320"/>
      <c r="D5" s="320"/>
      <c r="E5" s="320"/>
      <c r="F5" s="320"/>
      <c r="G5" s="320"/>
      <c r="H5" s="344"/>
      <c r="I5" s="321"/>
      <c r="J5" s="321"/>
      <c r="K5" s="321"/>
      <c r="L5" s="321"/>
      <c r="M5" s="321"/>
      <c r="N5" s="352"/>
      <c r="O5" s="352"/>
      <c r="P5" s="320"/>
    </row>
    <row r="6" spans="1:16">
      <c r="A6" s="78">
        <v>1</v>
      </c>
      <c r="B6" s="79"/>
      <c r="C6" s="3" t="s">
        <v>405</v>
      </c>
      <c r="D6" s="3" t="s">
        <v>406</v>
      </c>
      <c r="E6" s="3" t="s">
        <v>336</v>
      </c>
      <c r="F6" s="2" t="s">
        <v>10</v>
      </c>
      <c r="G6" s="2">
        <v>1</v>
      </c>
      <c r="H6" s="2"/>
      <c r="I6" s="4">
        <v>80928</v>
      </c>
      <c r="J6" s="4">
        <v>0</v>
      </c>
      <c r="K6" s="25"/>
      <c r="L6" s="25"/>
      <c r="M6" s="25"/>
      <c r="N6" s="78"/>
      <c r="O6" s="78"/>
      <c r="P6" s="135"/>
    </row>
    <row r="7" spans="1:16">
      <c r="A7" s="78">
        <v>2</v>
      </c>
      <c r="B7" s="79"/>
      <c r="C7" s="3" t="s">
        <v>407</v>
      </c>
      <c r="D7" s="3" t="s">
        <v>408</v>
      </c>
      <c r="E7" s="3" t="s">
        <v>336</v>
      </c>
      <c r="F7" s="2" t="s">
        <v>10</v>
      </c>
      <c r="G7" s="2">
        <v>1</v>
      </c>
      <c r="H7" s="2"/>
      <c r="I7" s="4">
        <v>19008</v>
      </c>
      <c r="J7" s="4">
        <v>0</v>
      </c>
      <c r="K7" s="25"/>
      <c r="L7" s="25"/>
      <c r="M7" s="25"/>
      <c r="N7" s="78"/>
      <c r="O7" s="78"/>
      <c r="P7" s="135"/>
    </row>
    <row r="8" spans="1:16">
      <c r="A8" s="78">
        <v>3</v>
      </c>
      <c r="B8" s="79"/>
      <c r="C8" s="3" t="s">
        <v>409</v>
      </c>
      <c r="D8" s="3" t="s">
        <v>410</v>
      </c>
      <c r="E8" s="3" t="s">
        <v>336</v>
      </c>
      <c r="F8" s="2" t="s">
        <v>10</v>
      </c>
      <c r="G8" s="2">
        <v>1</v>
      </c>
      <c r="H8" s="2"/>
      <c r="I8" s="4">
        <v>23076</v>
      </c>
      <c r="J8" s="4">
        <v>0</v>
      </c>
      <c r="K8" s="25"/>
      <c r="L8" s="25"/>
      <c r="M8" s="25"/>
      <c r="N8" s="78"/>
      <c r="O8" s="78"/>
      <c r="P8" s="135"/>
    </row>
    <row r="9" spans="1:16" ht="67.5">
      <c r="A9" s="78">
        <v>4</v>
      </c>
      <c r="B9" s="79" t="s">
        <v>75</v>
      </c>
      <c r="C9" s="3" t="s">
        <v>411</v>
      </c>
      <c r="D9" s="3" t="s">
        <v>338</v>
      </c>
      <c r="E9" s="3" t="s">
        <v>336</v>
      </c>
      <c r="F9" s="2" t="s">
        <v>10</v>
      </c>
      <c r="G9" s="2">
        <v>1</v>
      </c>
      <c r="H9" s="2" t="s">
        <v>2399</v>
      </c>
      <c r="I9" s="4"/>
      <c r="J9" s="4">
        <v>488791.05</v>
      </c>
      <c r="K9" s="78" t="s">
        <v>2399</v>
      </c>
      <c r="L9" s="175">
        <f>I9</f>
        <v>0</v>
      </c>
      <c r="M9" s="175">
        <f>O9*3000</f>
        <v>4417170</v>
      </c>
      <c r="N9" s="78">
        <v>2013</v>
      </c>
      <c r="O9" s="78">
        <v>1472.39</v>
      </c>
      <c r="P9" s="135" t="s">
        <v>1524</v>
      </c>
    </row>
    <row r="10" spans="1:16">
      <c r="A10" s="78">
        <v>5</v>
      </c>
      <c r="B10" s="79" t="s">
        <v>81</v>
      </c>
      <c r="C10" s="3" t="s">
        <v>401</v>
      </c>
      <c r="D10" s="3" t="s">
        <v>402</v>
      </c>
      <c r="E10" s="3" t="s">
        <v>347</v>
      </c>
      <c r="F10" s="2" t="s">
        <v>10</v>
      </c>
      <c r="G10" s="2">
        <v>1</v>
      </c>
      <c r="H10" s="2" t="s">
        <v>2399</v>
      </c>
      <c r="I10" s="4">
        <v>10000</v>
      </c>
      <c r="J10" s="4">
        <v>10000</v>
      </c>
      <c r="K10" s="78" t="s">
        <v>2399</v>
      </c>
      <c r="L10" s="175">
        <f t="shared" ref="L10:L73" si="0">I10</f>
        <v>10000</v>
      </c>
      <c r="M10" s="25"/>
      <c r="N10" s="78"/>
      <c r="O10" s="78"/>
      <c r="P10" s="135"/>
    </row>
    <row r="11" spans="1:16">
      <c r="A11" s="78">
        <v>6</v>
      </c>
      <c r="B11" s="79" t="s">
        <v>81</v>
      </c>
      <c r="C11" s="3" t="s">
        <v>403</v>
      </c>
      <c r="D11" s="3" t="s">
        <v>404</v>
      </c>
      <c r="E11" s="3" t="s">
        <v>347</v>
      </c>
      <c r="F11" s="2" t="s">
        <v>10</v>
      </c>
      <c r="G11" s="2">
        <v>1</v>
      </c>
      <c r="H11" s="2" t="s">
        <v>2399</v>
      </c>
      <c r="I11" s="4">
        <v>5598.1</v>
      </c>
      <c r="J11" s="4">
        <v>5126.41</v>
      </c>
      <c r="K11" s="78" t="s">
        <v>2399</v>
      </c>
      <c r="L11" s="175">
        <f t="shared" si="0"/>
        <v>5598.1</v>
      </c>
      <c r="M11" s="25"/>
      <c r="N11" s="78"/>
      <c r="O11" s="78"/>
      <c r="P11" s="135"/>
    </row>
    <row r="12" spans="1:16">
      <c r="A12" s="78">
        <v>7</v>
      </c>
      <c r="B12" s="79" t="s">
        <v>81</v>
      </c>
      <c r="C12" s="3" t="s">
        <v>412</v>
      </c>
      <c r="D12" s="3" t="s">
        <v>413</v>
      </c>
      <c r="E12" s="3" t="s">
        <v>336</v>
      </c>
      <c r="F12" s="2" t="s">
        <v>10</v>
      </c>
      <c r="G12" s="2">
        <v>1</v>
      </c>
      <c r="H12" s="2" t="s">
        <v>2399</v>
      </c>
      <c r="I12" s="4">
        <v>56714.45</v>
      </c>
      <c r="J12" s="4">
        <v>7089.3</v>
      </c>
      <c r="K12" s="78" t="s">
        <v>2399</v>
      </c>
      <c r="L12" s="175">
        <f t="shared" si="0"/>
        <v>56714.45</v>
      </c>
      <c r="M12" s="25"/>
      <c r="N12" s="78"/>
      <c r="O12" s="78"/>
      <c r="P12" s="135"/>
    </row>
    <row r="13" spans="1:16" ht="22.5">
      <c r="A13" s="78">
        <v>8</v>
      </c>
      <c r="B13" s="79" t="s">
        <v>81</v>
      </c>
      <c r="C13" s="3" t="s">
        <v>414</v>
      </c>
      <c r="D13" s="3" t="s">
        <v>415</v>
      </c>
      <c r="E13" s="3" t="s">
        <v>336</v>
      </c>
      <c r="F13" s="2" t="s">
        <v>10</v>
      </c>
      <c r="G13" s="2">
        <v>1</v>
      </c>
      <c r="H13" s="2" t="s">
        <v>2399</v>
      </c>
      <c r="I13" s="4">
        <v>57401.18</v>
      </c>
      <c r="J13" s="4">
        <v>7175.15</v>
      </c>
      <c r="K13" s="78" t="s">
        <v>2399</v>
      </c>
      <c r="L13" s="175">
        <f t="shared" si="0"/>
        <v>57401.18</v>
      </c>
      <c r="M13" s="25"/>
      <c r="N13" s="78"/>
      <c r="O13" s="78"/>
      <c r="P13" s="135"/>
    </row>
    <row r="14" spans="1:16">
      <c r="A14" s="78">
        <v>9</v>
      </c>
      <c r="B14" s="79" t="s">
        <v>81</v>
      </c>
      <c r="C14" s="3" t="s">
        <v>416</v>
      </c>
      <c r="D14" s="3" t="s">
        <v>417</v>
      </c>
      <c r="E14" s="3" t="s">
        <v>336</v>
      </c>
      <c r="F14" s="2" t="s">
        <v>10</v>
      </c>
      <c r="G14" s="2">
        <v>1</v>
      </c>
      <c r="H14" s="2" t="s">
        <v>2399</v>
      </c>
      <c r="I14" s="4">
        <v>45698.82</v>
      </c>
      <c r="J14" s="4">
        <v>5712.35</v>
      </c>
      <c r="K14" s="78" t="s">
        <v>2399</v>
      </c>
      <c r="L14" s="175">
        <f t="shared" si="0"/>
        <v>45698.82</v>
      </c>
      <c r="M14" s="25"/>
      <c r="N14" s="78"/>
      <c r="O14" s="78"/>
      <c r="P14" s="135"/>
    </row>
    <row r="15" spans="1:16">
      <c r="A15" s="78">
        <v>10</v>
      </c>
      <c r="B15" s="79" t="s">
        <v>81</v>
      </c>
      <c r="C15" s="3" t="s">
        <v>418</v>
      </c>
      <c r="D15" s="3" t="s">
        <v>419</v>
      </c>
      <c r="E15" s="3" t="s">
        <v>336</v>
      </c>
      <c r="F15" s="2" t="s">
        <v>10</v>
      </c>
      <c r="G15" s="2">
        <v>1</v>
      </c>
      <c r="H15" s="2" t="s">
        <v>2399</v>
      </c>
      <c r="I15" s="4">
        <v>29165.7</v>
      </c>
      <c r="J15" s="4">
        <v>6562.3</v>
      </c>
      <c r="K15" s="78" t="s">
        <v>2399</v>
      </c>
      <c r="L15" s="175">
        <f t="shared" si="0"/>
        <v>29165.7</v>
      </c>
      <c r="M15" s="25"/>
      <c r="N15" s="78"/>
      <c r="O15" s="78"/>
      <c r="P15" s="135"/>
    </row>
    <row r="16" spans="1:16">
      <c r="A16" s="78">
        <v>11</v>
      </c>
      <c r="B16" s="79" t="s">
        <v>81</v>
      </c>
      <c r="C16" s="3" t="s">
        <v>420</v>
      </c>
      <c r="D16" s="3" t="s">
        <v>421</v>
      </c>
      <c r="E16" s="3" t="s">
        <v>336</v>
      </c>
      <c r="F16" s="2" t="s">
        <v>10</v>
      </c>
      <c r="G16" s="2">
        <v>1</v>
      </c>
      <c r="H16" s="2" t="s">
        <v>2399</v>
      </c>
      <c r="I16" s="4">
        <v>164167.98000000001</v>
      </c>
      <c r="J16" s="4">
        <v>36937.800000000003</v>
      </c>
      <c r="K16" s="78" t="s">
        <v>2399</v>
      </c>
      <c r="L16" s="175">
        <f t="shared" si="0"/>
        <v>164167.98000000001</v>
      </c>
      <c r="M16" s="25"/>
      <c r="N16" s="78"/>
      <c r="O16" s="78"/>
      <c r="P16" s="135"/>
    </row>
    <row r="17" spans="1:16">
      <c r="A17" s="78">
        <v>12</v>
      </c>
      <c r="B17" s="79" t="s">
        <v>81</v>
      </c>
      <c r="C17" s="3" t="s">
        <v>422</v>
      </c>
      <c r="D17" s="3" t="s">
        <v>342</v>
      </c>
      <c r="E17" s="3" t="s">
        <v>336</v>
      </c>
      <c r="F17" s="2" t="s">
        <v>10</v>
      </c>
      <c r="G17" s="2">
        <v>1</v>
      </c>
      <c r="H17" s="2" t="s">
        <v>2399</v>
      </c>
      <c r="I17" s="4">
        <v>35516.68</v>
      </c>
      <c r="J17" s="4">
        <v>7991.23</v>
      </c>
      <c r="K17" s="78" t="s">
        <v>2399</v>
      </c>
      <c r="L17" s="175">
        <f t="shared" si="0"/>
        <v>35516.68</v>
      </c>
      <c r="M17" s="25"/>
      <c r="N17" s="78"/>
      <c r="O17" s="78"/>
      <c r="P17" s="135"/>
    </row>
    <row r="18" spans="1:16">
      <c r="A18" s="78">
        <v>13</v>
      </c>
      <c r="B18" s="79" t="s">
        <v>81</v>
      </c>
      <c r="C18" s="3" t="s">
        <v>423</v>
      </c>
      <c r="D18" s="3" t="s">
        <v>424</v>
      </c>
      <c r="E18" s="3" t="s">
        <v>336</v>
      </c>
      <c r="F18" s="2" t="s">
        <v>10</v>
      </c>
      <c r="G18" s="2">
        <v>1</v>
      </c>
      <c r="H18" s="2" t="s">
        <v>2399</v>
      </c>
      <c r="I18" s="4">
        <v>62875.06</v>
      </c>
      <c r="J18" s="4">
        <v>14146.9</v>
      </c>
      <c r="K18" s="78" t="s">
        <v>2399</v>
      </c>
      <c r="L18" s="175">
        <f t="shared" si="0"/>
        <v>62875.06</v>
      </c>
      <c r="M18" s="25"/>
      <c r="N18" s="78"/>
      <c r="O18" s="78"/>
      <c r="P18" s="135"/>
    </row>
    <row r="19" spans="1:16">
      <c r="A19" s="78">
        <v>14</v>
      </c>
      <c r="B19" s="79" t="s">
        <v>81</v>
      </c>
      <c r="C19" s="3" t="s">
        <v>425</v>
      </c>
      <c r="D19" s="3" t="s">
        <v>270</v>
      </c>
      <c r="E19" s="3" t="s">
        <v>336</v>
      </c>
      <c r="F19" s="2" t="s">
        <v>10</v>
      </c>
      <c r="G19" s="2">
        <v>1</v>
      </c>
      <c r="H19" s="2" t="s">
        <v>2399</v>
      </c>
      <c r="I19" s="4">
        <v>78078.34</v>
      </c>
      <c r="J19" s="4">
        <v>17567.650000000001</v>
      </c>
      <c r="K19" s="78" t="s">
        <v>2399</v>
      </c>
      <c r="L19" s="175">
        <f t="shared" si="0"/>
        <v>78078.34</v>
      </c>
      <c r="M19" s="25"/>
      <c r="N19" s="78"/>
      <c r="O19" s="78"/>
      <c r="P19" s="135"/>
    </row>
    <row r="20" spans="1:16">
      <c r="A20" s="78">
        <v>15</v>
      </c>
      <c r="B20" s="79" t="s">
        <v>78</v>
      </c>
      <c r="C20" s="3" t="s">
        <v>470</v>
      </c>
      <c r="D20" s="3" t="s">
        <v>471</v>
      </c>
      <c r="E20" s="3"/>
      <c r="F20" s="2" t="s">
        <v>10</v>
      </c>
      <c r="G20" s="2">
        <v>1</v>
      </c>
      <c r="H20" s="2" t="s">
        <v>2399</v>
      </c>
      <c r="I20" s="4">
        <v>2450.16</v>
      </c>
      <c r="J20" s="4">
        <v>428.78</v>
      </c>
      <c r="K20" s="78" t="s">
        <v>2399</v>
      </c>
      <c r="L20" s="175">
        <f t="shared" si="0"/>
        <v>2450.16</v>
      </c>
      <c r="M20" s="25"/>
      <c r="N20" s="78"/>
      <c r="O20" s="78"/>
      <c r="P20" s="135"/>
    </row>
    <row r="21" spans="1:16">
      <c r="A21" s="78">
        <v>16</v>
      </c>
      <c r="B21" s="79" t="s">
        <v>78</v>
      </c>
      <c r="C21" s="3" t="s">
        <v>472</v>
      </c>
      <c r="D21" s="3" t="s">
        <v>471</v>
      </c>
      <c r="E21" s="3"/>
      <c r="F21" s="2" t="s">
        <v>10</v>
      </c>
      <c r="G21" s="2">
        <v>1</v>
      </c>
      <c r="H21" s="2" t="s">
        <v>2399</v>
      </c>
      <c r="I21" s="4">
        <v>2450.16</v>
      </c>
      <c r="J21" s="4">
        <v>428.78</v>
      </c>
      <c r="K21" s="78" t="s">
        <v>2399</v>
      </c>
      <c r="L21" s="175">
        <f t="shared" si="0"/>
        <v>2450.16</v>
      </c>
      <c r="M21" s="25"/>
      <c r="N21" s="78"/>
      <c r="O21" s="78"/>
      <c r="P21" s="135"/>
    </row>
    <row r="22" spans="1:16">
      <c r="A22" s="78">
        <v>17</v>
      </c>
      <c r="B22" s="79" t="s">
        <v>78</v>
      </c>
      <c r="C22" s="3" t="s">
        <v>473</v>
      </c>
      <c r="D22" s="3" t="s">
        <v>471</v>
      </c>
      <c r="E22" s="3"/>
      <c r="F22" s="2" t="s">
        <v>10</v>
      </c>
      <c r="G22" s="2">
        <v>1</v>
      </c>
      <c r="H22" s="2" t="s">
        <v>2399</v>
      </c>
      <c r="I22" s="4">
        <v>2450.16</v>
      </c>
      <c r="J22" s="4">
        <v>428.78</v>
      </c>
      <c r="K22" s="78" t="s">
        <v>2399</v>
      </c>
      <c r="L22" s="175">
        <f t="shared" si="0"/>
        <v>2450.16</v>
      </c>
      <c r="M22" s="25"/>
      <c r="N22" s="78"/>
      <c r="O22" s="78"/>
      <c r="P22" s="135"/>
    </row>
    <row r="23" spans="1:16">
      <c r="A23" s="78">
        <v>18</v>
      </c>
      <c r="B23" s="79" t="s">
        <v>78</v>
      </c>
      <c r="C23" s="3" t="s">
        <v>474</v>
      </c>
      <c r="D23" s="3" t="s">
        <v>471</v>
      </c>
      <c r="E23" s="3"/>
      <c r="F23" s="2" t="s">
        <v>10</v>
      </c>
      <c r="G23" s="2">
        <v>1</v>
      </c>
      <c r="H23" s="2" t="s">
        <v>2399</v>
      </c>
      <c r="I23" s="4">
        <v>2450.16</v>
      </c>
      <c r="J23" s="4">
        <v>428.77</v>
      </c>
      <c r="K23" s="78" t="s">
        <v>2399</v>
      </c>
      <c r="L23" s="175">
        <f t="shared" si="0"/>
        <v>2450.16</v>
      </c>
      <c r="M23" s="25"/>
      <c r="N23" s="78"/>
      <c r="O23" s="78"/>
      <c r="P23" s="135"/>
    </row>
    <row r="24" spans="1:16">
      <c r="A24" s="78">
        <v>19</v>
      </c>
      <c r="B24" s="79"/>
      <c r="C24" s="3" t="s">
        <v>426</v>
      </c>
      <c r="D24" s="3" t="s">
        <v>427</v>
      </c>
      <c r="E24" s="3" t="s">
        <v>347</v>
      </c>
      <c r="F24" s="2" t="s">
        <v>10</v>
      </c>
      <c r="G24" s="2">
        <v>1</v>
      </c>
      <c r="H24" s="2" t="s">
        <v>2399</v>
      </c>
      <c r="I24" s="4">
        <v>1968</v>
      </c>
      <c r="J24" s="4">
        <v>984</v>
      </c>
      <c r="K24" s="78" t="s">
        <v>2399</v>
      </c>
      <c r="L24" s="175">
        <f t="shared" si="0"/>
        <v>1968</v>
      </c>
      <c r="M24" s="25"/>
      <c r="N24" s="78"/>
      <c r="O24" s="78"/>
      <c r="P24" s="135"/>
    </row>
    <row r="25" spans="1:16">
      <c r="A25" s="78">
        <v>20</v>
      </c>
      <c r="B25" s="79"/>
      <c r="C25" s="3" t="s">
        <v>428</v>
      </c>
      <c r="D25" s="3" t="s">
        <v>429</v>
      </c>
      <c r="E25" s="3" t="s">
        <v>347</v>
      </c>
      <c r="F25" s="2" t="s">
        <v>10</v>
      </c>
      <c r="G25" s="2">
        <v>1</v>
      </c>
      <c r="H25" s="2" t="s">
        <v>2399</v>
      </c>
      <c r="I25" s="4">
        <v>4920</v>
      </c>
      <c r="J25" s="4">
        <v>2460</v>
      </c>
      <c r="K25" s="78" t="s">
        <v>2399</v>
      </c>
      <c r="L25" s="175">
        <f t="shared" si="0"/>
        <v>4920</v>
      </c>
      <c r="M25" s="25"/>
      <c r="N25" s="78"/>
      <c r="O25" s="78"/>
      <c r="P25" s="135"/>
    </row>
    <row r="26" spans="1:16">
      <c r="A26" s="78">
        <v>21</v>
      </c>
      <c r="B26" s="79"/>
      <c r="C26" s="3" t="s">
        <v>430</v>
      </c>
      <c r="D26" s="3" t="s">
        <v>431</v>
      </c>
      <c r="E26" s="3" t="s">
        <v>347</v>
      </c>
      <c r="F26" s="2" t="s">
        <v>10</v>
      </c>
      <c r="G26" s="2">
        <v>1</v>
      </c>
      <c r="H26" s="2" t="s">
        <v>2399</v>
      </c>
      <c r="I26" s="4">
        <v>922.5</v>
      </c>
      <c r="J26" s="4">
        <v>461.25</v>
      </c>
      <c r="K26" s="78" t="s">
        <v>2399</v>
      </c>
      <c r="L26" s="175">
        <f t="shared" si="0"/>
        <v>922.5</v>
      </c>
      <c r="M26" s="25"/>
      <c r="N26" s="78"/>
      <c r="O26" s="78"/>
      <c r="P26" s="135"/>
    </row>
    <row r="27" spans="1:16">
      <c r="A27" s="78">
        <v>22</v>
      </c>
      <c r="B27" s="79"/>
      <c r="C27" s="3" t="s">
        <v>432</v>
      </c>
      <c r="D27" s="3" t="s">
        <v>431</v>
      </c>
      <c r="E27" s="3" t="s">
        <v>347</v>
      </c>
      <c r="F27" s="2" t="s">
        <v>10</v>
      </c>
      <c r="G27" s="2">
        <v>1</v>
      </c>
      <c r="H27" s="2" t="s">
        <v>2399</v>
      </c>
      <c r="I27" s="4">
        <v>922.5</v>
      </c>
      <c r="J27" s="4">
        <v>461.25</v>
      </c>
      <c r="K27" s="78" t="s">
        <v>2399</v>
      </c>
      <c r="L27" s="175">
        <f t="shared" si="0"/>
        <v>922.5</v>
      </c>
      <c r="M27" s="25"/>
      <c r="N27" s="78"/>
      <c r="O27" s="78"/>
      <c r="P27" s="135"/>
    </row>
    <row r="28" spans="1:16">
      <c r="A28" s="78">
        <v>23</v>
      </c>
      <c r="B28" s="79"/>
      <c r="C28" s="3" t="s">
        <v>433</v>
      </c>
      <c r="D28" s="3" t="s">
        <v>431</v>
      </c>
      <c r="E28" s="3" t="s">
        <v>347</v>
      </c>
      <c r="F28" s="2" t="s">
        <v>10</v>
      </c>
      <c r="G28" s="2">
        <v>1</v>
      </c>
      <c r="H28" s="2" t="s">
        <v>2399</v>
      </c>
      <c r="I28" s="4">
        <v>922.5</v>
      </c>
      <c r="J28" s="4">
        <v>461.25</v>
      </c>
      <c r="K28" s="78" t="s">
        <v>2399</v>
      </c>
      <c r="L28" s="175">
        <f t="shared" si="0"/>
        <v>922.5</v>
      </c>
      <c r="M28" s="25"/>
      <c r="N28" s="78"/>
      <c r="O28" s="78"/>
      <c r="P28" s="135"/>
    </row>
    <row r="29" spans="1:16">
      <c r="A29" s="78">
        <v>24</v>
      </c>
      <c r="B29" s="79"/>
      <c r="C29" s="3" t="s">
        <v>434</v>
      </c>
      <c r="D29" s="3" t="s">
        <v>431</v>
      </c>
      <c r="E29" s="3" t="s">
        <v>347</v>
      </c>
      <c r="F29" s="2" t="s">
        <v>10</v>
      </c>
      <c r="G29" s="2">
        <v>1</v>
      </c>
      <c r="H29" s="2" t="s">
        <v>2399</v>
      </c>
      <c r="I29" s="4">
        <v>922.5</v>
      </c>
      <c r="J29" s="4">
        <v>461.25</v>
      </c>
      <c r="K29" s="78" t="s">
        <v>2399</v>
      </c>
      <c r="L29" s="175">
        <f t="shared" si="0"/>
        <v>922.5</v>
      </c>
      <c r="M29" s="25"/>
      <c r="N29" s="78"/>
      <c r="O29" s="78"/>
      <c r="P29" s="135"/>
    </row>
    <row r="30" spans="1:16">
      <c r="A30" s="78">
        <v>25</v>
      </c>
      <c r="B30" s="79"/>
      <c r="C30" s="3" t="s">
        <v>435</v>
      </c>
      <c r="D30" s="3" t="s">
        <v>431</v>
      </c>
      <c r="E30" s="3" t="s">
        <v>347</v>
      </c>
      <c r="F30" s="2" t="s">
        <v>10</v>
      </c>
      <c r="G30" s="2">
        <v>1</v>
      </c>
      <c r="H30" s="2" t="s">
        <v>2399</v>
      </c>
      <c r="I30" s="4">
        <v>922.5</v>
      </c>
      <c r="J30" s="4">
        <v>461.25</v>
      </c>
      <c r="K30" s="78" t="s">
        <v>2399</v>
      </c>
      <c r="L30" s="175">
        <f t="shared" si="0"/>
        <v>922.5</v>
      </c>
      <c r="M30" s="25"/>
      <c r="N30" s="78"/>
      <c r="O30" s="78"/>
      <c r="P30" s="135"/>
    </row>
    <row r="31" spans="1:16">
      <c r="A31" s="78">
        <v>26</v>
      </c>
      <c r="B31" s="79"/>
      <c r="C31" s="3" t="s">
        <v>436</v>
      </c>
      <c r="D31" s="3" t="s">
        <v>431</v>
      </c>
      <c r="E31" s="3" t="s">
        <v>347</v>
      </c>
      <c r="F31" s="2" t="s">
        <v>10</v>
      </c>
      <c r="G31" s="2">
        <v>1</v>
      </c>
      <c r="H31" s="2" t="s">
        <v>2399</v>
      </c>
      <c r="I31" s="4">
        <v>922.5</v>
      </c>
      <c r="J31" s="4">
        <v>461.25</v>
      </c>
      <c r="K31" s="78" t="s">
        <v>2399</v>
      </c>
      <c r="L31" s="175">
        <f t="shared" si="0"/>
        <v>922.5</v>
      </c>
      <c r="M31" s="25"/>
      <c r="N31" s="78"/>
      <c r="O31" s="78"/>
      <c r="P31" s="135"/>
    </row>
    <row r="32" spans="1:16">
      <c r="A32" s="78">
        <v>27</v>
      </c>
      <c r="B32" s="79"/>
      <c r="C32" s="3" t="s">
        <v>437</v>
      </c>
      <c r="D32" s="3" t="s">
        <v>438</v>
      </c>
      <c r="E32" s="3" t="s">
        <v>347</v>
      </c>
      <c r="F32" s="2" t="s">
        <v>10</v>
      </c>
      <c r="G32" s="2">
        <v>1</v>
      </c>
      <c r="H32" s="2" t="s">
        <v>2399</v>
      </c>
      <c r="I32" s="4">
        <v>984</v>
      </c>
      <c r="J32" s="4">
        <v>492</v>
      </c>
      <c r="K32" s="78" t="s">
        <v>2399</v>
      </c>
      <c r="L32" s="175">
        <f t="shared" si="0"/>
        <v>984</v>
      </c>
      <c r="M32" s="25"/>
      <c r="N32" s="78"/>
      <c r="O32" s="78"/>
      <c r="P32" s="135"/>
    </row>
    <row r="33" spans="1:16">
      <c r="A33" s="78">
        <v>28</v>
      </c>
      <c r="B33" s="79"/>
      <c r="C33" s="3" t="s">
        <v>439</v>
      </c>
      <c r="D33" s="3" t="s">
        <v>438</v>
      </c>
      <c r="E33" s="3" t="s">
        <v>347</v>
      </c>
      <c r="F33" s="2" t="s">
        <v>10</v>
      </c>
      <c r="G33" s="2">
        <v>1</v>
      </c>
      <c r="H33" s="2" t="s">
        <v>2399</v>
      </c>
      <c r="I33" s="4">
        <v>984</v>
      </c>
      <c r="J33" s="4">
        <v>492</v>
      </c>
      <c r="K33" s="78" t="s">
        <v>2399</v>
      </c>
      <c r="L33" s="175">
        <f t="shared" si="0"/>
        <v>984</v>
      </c>
      <c r="M33" s="25"/>
      <c r="N33" s="78"/>
      <c r="O33" s="78"/>
      <c r="P33" s="135"/>
    </row>
    <row r="34" spans="1:16">
      <c r="A34" s="78">
        <v>29</v>
      </c>
      <c r="B34" s="79"/>
      <c r="C34" s="3" t="s">
        <v>440</v>
      </c>
      <c r="D34" s="3" t="s">
        <v>441</v>
      </c>
      <c r="E34" s="3" t="s">
        <v>347</v>
      </c>
      <c r="F34" s="2" t="s">
        <v>10</v>
      </c>
      <c r="G34" s="2">
        <v>1</v>
      </c>
      <c r="H34" s="2" t="s">
        <v>2399</v>
      </c>
      <c r="I34" s="4">
        <v>2952</v>
      </c>
      <c r="J34" s="4">
        <v>1476</v>
      </c>
      <c r="K34" s="78" t="s">
        <v>2399</v>
      </c>
      <c r="L34" s="175">
        <f t="shared" si="0"/>
        <v>2952</v>
      </c>
      <c r="M34" s="25"/>
      <c r="N34" s="78"/>
      <c r="O34" s="78"/>
      <c r="P34" s="135"/>
    </row>
    <row r="35" spans="1:16">
      <c r="A35" s="78">
        <v>30</v>
      </c>
      <c r="B35" s="79"/>
      <c r="C35" s="3" t="s">
        <v>442</v>
      </c>
      <c r="D35" s="3" t="s">
        <v>443</v>
      </c>
      <c r="E35" s="3" t="s">
        <v>347</v>
      </c>
      <c r="F35" s="2" t="s">
        <v>10</v>
      </c>
      <c r="G35" s="2">
        <v>1</v>
      </c>
      <c r="H35" s="2" t="s">
        <v>2399</v>
      </c>
      <c r="I35" s="4">
        <v>12915</v>
      </c>
      <c r="J35" s="4">
        <v>6457.5</v>
      </c>
      <c r="K35" s="78" t="s">
        <v>2399</v>
      </c>
      <c r="L35" s="175">
        <f t="shared" si="0"/>
        <v>12915</v>
      </c>
      <c r="M35" s="25"/>
      <c r="N35" s="78"/>
      <c r="O35" s="78"/>
      <c r="P35" s="135"/>
    </row>
    <row r="36" spans="1:16">
      <c r="A36" s="78">
        <v>31</v>
      </c>
      <c r="B36" s="79"/>
      <c r="C36" s="3" t="s">
        <v>444</v>
      </c>
      <c r="D36" s="3" t="s">
        <v>445</v>
      </c>
      <c r="E36" s="3" t="s">
        <v>347</v>
      </c>
      <c r="F36" s="2" t="s">
        <v>10</v>
      </c>
      <c r="G36" s="2">
        <v>1</v>
      </c>
      <c r="H36" s="2" t="s">
        <v>2399</v>
      </c>
      <c r="I36" s="4">
        <v>3690</v>
      </c>
      <c r="J36" s="4">
        <v>1845</v>
      </c>
      <c r="K36" s="78" t="s">
        <v>2399</v>
      </c>
      <c r="L36" s="175">
        <f t="shared" si="0"/>
        <v>3690</v>
      </c>
      <c r="M36" s="25"/>
      <c r="N36" s="78"/>
      <c r="O36" s="78"/>
      <c r="P36" s="135"/>
    </row>
    <row r="37" spans="1:16">
      <c r="A37" s="78">
        <v>32</v>
      </c>
      <c r="B37" s="79"/>
      <c r="C37" s="3" t="s">
        <v>446</v>
      </c>
      <c r="D37" s="3" t="s">
        <v>447</v>
      </c>
      <c r="E37" s="3" t="s">
        <v>347</v>
      </c>
      <c r="F37" s="2" t="s">
        <v>10</v>
      </c>
      <c r="G37" s="2">
        <v>1</v>
      </c>
      <c r="H37" s="2" t="s">
        <v>2399</v>
      </c>
      <c r="I37" s="4">
        <v>492</v>
      </c>
      <c r="J37" s="4">
        <v>246</v>
      </c>
      <c r="K37" s="78" t="s">
        <v>2399</v>
      </c>
      <c r="L37" s="175">
        <f t="shared" si="0"/>
        <v>492</v>
      </c>
      <c r="M37" s="25"/>
      <c r="N37" s="78"/>
      <c r="O37" s="78"/>
      <c r="P37" s="135"/>
    </row>
    <row r="38" spans="1:16">
      <c r="A38" s="78">
        <v>33</v>
      </c>
      <c r="B38" s="79"/>
      <c r="C38" s="3" t="s">
        <v>448</v>
      </c>
      <c r="D38" s="3" t="s">
        <v>447</v>
      </c>
      <c r="E38" s="3" t="s">
        <v>347</v>
      </c>
      <c r="F38" s="2" t="s">
        <v>10</v>
      </c>
      <c r="G38" s="2">
        <v>1</v>
      </c>
      <c r="H38" s="2" t="s">
        <v>2399</v>
      </c>
      <c r="I38" s="4">
        <v>492</v>
      </c>
      <c r="J38" s="4">
        <v>246</v>
      </c>
      <c r="K38" s="78" t="s">
        <v>2399</v>
      </c>
      <c r="L38" s="175">
        <f t="shared" si="0"/>
        <v>492</v>
      </c>
      <c r="M38" s="25"/>
      <c r="N38" s="78"/>
      <c r="O38" s="78"/>
      <c r="P38" s="135"/>
    </row>
    <row r="39" spans="1:16">
      <c r="A39" s="78">
        <v>34</v>
      </c>
      <c r="B39" s="79"/>
      <c r="C39" s="3" t="s">
        <v>449</v>
      </c>
      <c r="D39" s="3" t="s">
        <v>447</v>
      </c>
      <c r="E39" s="3" t="s">
        <v>347</v>
      </c>
      <c r="F39" s="2" t="s">
        <v>10</v>
      </c>
      <c r="G39" s="2">
        <v>1</v>
      </c>
      <c r="H39" s="2" t="s">
        <v>2399</v>
      </c>
      <c r="I39" s="4">
        <v>492</v>
      </c>
      <c r="J39" s="4">
        <v>246</v>
      </c>
      <c r="K39" s="78" t="s">
        <v>2399</v>
      </c>
      <c r="L39" s="175">
        <f t="shared" si="0"/>
        <v>492</v>
      </c>
      <c r="M39" s="25"/>
      <c r="N39" s="78"/>
      <c r="O39" s="78"/>
      <c r="P39" s="135"/>
    </row>
    <row r="40" spans="1:16">
      <c r="A40" s="78">
        <v>35</v>
      </c>
      <c r="B40" s="79"/>
      <c r="C40" s="3" t="s">
        <v>450</v>
      </c>
      <c r="D40" s="3" t="s">
        <v>447</v>
      </c>
      <c r="E40" s="3" t="s">
        <v>347</v>
      </c>
      <c r="F40" s="2" t="s">
        <v>10</v>
      </c>
      <c r="G40" s="2">
        <v>1</v>
      </c>
      <c r="H40" s="2" t="s">
        <v>2399</v>
      </c>
      <c r="I40" s="4">
        <v>492</v>
      </c>
      <c r="J40" s="4">
        <v>246</v>
      </c>
      <c r="K40" s="78" t="s">
        <v>2399</v>
      </c>
      <c r="L40" s="175">
        <f t="shared" si="0"/>
        <v>492</v>
      </c>
      <c r="M40" s="25"/>
      <c r="N40" s="78"/>
      <c r="O40" s="78"/>
      <c r="P40" s="135"/>
    </row>
    <row r="41" spans="1:16">
      <c r="A41" s="78">
        <v>36</v>
      </c>
      <c r="B41" s="79"/>
      <c r="C41" s="3" t="s">
        <v>451</v>
      </c>
      <c r="D41" s="3" t="s">
        <v>447</v>
      </c>
      <c r="E41" s="3" t="s">
        <v>347</v>
      </c>
      <c r="F41" s="2" t="s">
        <v>10</v>
      </c>
      <c r="G41" s="2">
        <v>1</v>
      </c>
      <c r="H41" s="2" t="s">
        <v>2399</v>
      </c>
      <c r="I41" s="4">
        <v>492</v>
      </c>
      <c r="J41" s="4">
        <v>246</v>
      </c>
      <c r="K41" s="78" t="s">
        <v>2399</v>
      </c>
      <c r="L41" s="175">
        <f t="shared" si="0"/>
        <v>492</v>
      </c>
      <c r="M41" s="25"/>
      <c r="N41" s="78"/>
      <c r="O41" s="78"/>
      <c r="P41" s="135"/>
    </row>
    <row r="42" spans="1:16">
      <c r="A42" s="78">
        <v>37</v>
      </c>
      <c r="B42" s="79"/>
      <c r="C42" s="3" t="s">
        <v>452</v>
      </c>
      <c r="D42" s="3" t="s">
        <v>453</v>
      </c>
      <c r="E42" s="3" t="s">
        <v>347</v>
      </c>
      <c r="F42" s="2" t="s">
        <v>10</v>
      </c>
      <c r="G42" s="2">
        <v>1</v>
      </c>
      <c r="H42" s="2" t="s">
        <v>2399</v>
      </c>
      <c r="I42" s="4">
        <v>553.5</v>
      </c>
      <c r="J42" s="4">
        <v>276.75</v>
      </c>
      <c r="K42" s="78" t="s">
        <v>2399</v>
      </c>
      <c r="L42" s="175">
        <f t="shared" si="0"/>
        <v>553.5</v>
      </c>
      <c r="M42" s="25"/>
      <c r="N42" s="78"/>
      <c r="O42" s="78"/>
      <c r="P42" s="135"/>
    </row>
    <row r="43" spans="1:16">
      <c r="A43" s="78">
        <v>38</v>
      </c>
      <c r="B43" s="79"/>
      <c r="C43" s="3" t="s">
        <v>454</v>
      </c>
      <c r="D43" s="3" t="s">
        <v>453</v>
      </c>
      <c r="E43" s="3" t="s">
        <v>347</v>
      </c>
      <c r="F43" s="2" t="s">
        <v>10</v>
      </c>
      <c r="G43" s="2">
        <v>1</v>
      </c>
      <c r="H43" s="2" t="s">
        <v>2399</v>
      </c>
      <c r="I43" s="4">
        <v>553.5</v>
      </c>
      <c r="J43" s="4">
        <v>276.75</v>
      </c>
      <c r="K43" s="78" t="s">
        <v>2399</v>
      </c>
      <c r="L43" s="175">
        <f t="shared" si="0"/>
        <v>553.5</v>
      </c>
      <c r="M43" s="25"/>
      <c r="N43" s="78"/>
      <c r="O43" s="78"/>
      <c r="P43" s="135"/>
    </row>
    <row r="44" spans="1:16">
      <c r="A44" s="78">
        <v>39</v>
      </c>
      <c r="B44" s="79"/>
      <c r="C44" s="3" t="s">
        <v>455</v>
      </c>
      <c r="D44" s="3" t="s">
        <v>453</v>
      </c>
      <c r="E44" s="3" t="s">
        <v>347</v>
      </c>
      <c r="F44" s="2" t="s">
        <v>10</v>
      </c>
      <c r="G44" s="2">
        <v>1</v>
      </c>
      <c r="H44" s="2" t="s">
        <v>2399</v>
      </c>
      <c r="I44" s="4">
        <v>553.5</v>
      </c>
      <c r="J44" s="4">
        <v>276.75</v>
      </c>
      <c r="K44" s="78" t="s">
        <v>2399</v>
      </c>
      <c r="L44" s="175">
        <f t="shared" si="0"/>
        <v>553.5</v>
      </c>
      <c r="M44" s="25"/>
      <c r="N44" s="78"/>
      <c r="O44" s="78"/>
      <c r="P44" s="135"/>
    </row>
    <row r="45" spans="1:16">
      <c r="A45" s="78">
        <v>40</v>
      </c>
      <c r="B45" s="79"/>
      <c r="C45" s="3" t="s">
        <v>456</v>
      </c>
      <c r="D45" s="3" t="s">
        <v>453</v>
      </c>
      <c r="E45" s="3" t="s">
        <v>347</v>
      </c>
      <c r="F45" s="2" t="s">
        <v>10</v>
      </c>
      <c r="G45" s="2">
        <v>1</v>
      </c>
      <c r="H45" s="2" t="s">
        <v>2399</v>
      </c>
      <c r="I45" s="4">
        <v>553.5</v>
      </c>
      <c r="J45" s="4">
        <v>276.75</v>
      </c>
      <c r="K45" s="78" t="s">
        <v>2399</v>
      </c>
      <c r="L45" s="175">
        <f t="shared" si="0"/>
        <v>553.5</v>
      </c>
      <c r="M45" s="25"/>
      <c r="N45" s="78"/>
      <c r="O45" s="78"/>
      <c r="P45" s="135"/>
    </row>
    <row r="46" spans="1:16">
      <c r="A46" s="78">
        <v>41</v>
      </c>
      <c r="B46" s="79"/>
      <c r="C46" s="3" t="s">
        <v>457</v>
      </c>
      <c r="D46" s="3" t="s">
        <v>453</v>
      </c>
      <c r="E46" s="3" t="s">
        <v>347</v>
      </c>
      <c r="F46" s="2" t="s">
        <v>10</v>
      </c>
      <c r="G46" s="2">
        <v>1</v>
      </c>
      <c r="H46" s="2" t="s">
        <v>2399</v>
      </c>
      <c r="I46" s="4">
        <v>553.5</v>
      </c>
      <c r="J46" s="4">
        <v>276.75</v>
      </c>
      <c r="K46" s="78" t="s">
        <v>2399</v>
      </c>
      <c r="L46" s="175">
        <f t="shared" si="0"/>
        <v>553.5</v>
      </c>
      <c r="M46" s="25"/>
      <c r="N46" s="78"/>
      <c r="O46" s="78"/>
      <c r="P46" s="135"/>
    </row>
    <row r="47" spans="1:16">
      <c r="A47" s="78">
        <v>42</v>
      </c>
      <c r="B47" s="79"/>
      <c r="C47" s="3" t="s">
        <v>458</v>
      </c>
      <c r="D47" s="3" t="s">
        <v>459</v>
      </c>
      <c r="E47" s="3" t="s">
        <v>347</v>
      </c>
      <c r="F47" s="2" t="s">
        <v>10</v>
      </c>
      <c r="G47" s="2">
        <v>1</v>
      </c>
      <c r="H47" s="2" t="s">
        <v>2399</v>
      </c>
      <c r="I47" s="4">
        <v>135.30000000000001</v>
      </c>
      <c r="J47" s="4">
        <v>67.650000000000006</v>
      </c>
      <c r="K47" s="78" t="s">
        <v>2399</v>
      </c>
      <c r="L47" s="175">
        <f t="shared" si="0"/>
        <v>135.30000000000001</v>
      </c>
      <c r="M47" s="25"/>
      <c r="N47" s="78"/>
      <c r="O47" s="78"/>
      <c r="P47" s="135"/>
    </row>
    <row r="48" spans="1:16">
      <c r="A48" s="78">
        <v>43</v>
      </c>
      <c r="B48" s="79"/>
      <c r="C48" s="3" t="s">
        <v>460</v>
      </c>
      <c r="D48" s="3" t="s">
        <v>459</v>
      </c>
      <c r="E48" s="3" t="s">
        <v>347</v>
      </c>
      <c r="F48" s="2" t="s">
        <v>10</v>
      </c>
      <c r="G48" s="2">
        <v>1</v>
      </c>
      <c r="H48" s="2" t="s">
        <v>2399</v>
      </c>
      <c r="I48" s="4">
        <v>135.30000000000001</v>
      </c>
      <c r="J48" s="4">
        <v>67.650000000000006</v>
      </c>
      <c r="K48" s="78" t="s">
        <v>2399</v>
      </c>
      <c r="L48" s="175">
        <f t="shared" si="0"/>
        <v>135.30000000000001</v>
      </c>
      <c r="M48" s="25"/>
      <c r="N48" s="78"/>
      <c r="O48" s="78"/>
      <c r="P48" s="135"/>
    </row>
    <row r="49" spans="1:16">
      <c r="A49" s="78">
        <v>44</v>
      </c>
      <c r="B49" s="79"/>
      <c r="C49" s="3" t="s">
        <v>461</v>
      </c>
      <c r="D49" s="3" t="s">
        <v>462</v>
      </c>
      <c r="E49" s="3" t="s">
        <v>347</v>
      </c>
      <c r="F49" s="2" t="s">
        <v>10</v>
      </c>
      <c r="G49" s="2">
        <v>1</v>
      </c>
      <c r="H49" s="2" t="s">
        <v>2399</v>
      </c>
      <c r="I49" s="4">
        <v>172.2</v>
      </c>
      <c r="J49" s="4">
        <v>86.1</v>
      </c>
      <c r="K49" s="78" t="s">
        <v>2399</v>
      </c>
      <c r="L49" s="175">
        <f t="shared" si="0"/>
        <v>172.2</v>
      </c>
      <c r="M49" s="25"/>
      <c r="N49" s="78"/>
      <c r="O49" s="78"/>
      <c r="P49" s="135"/>
    </row>
    <row r="50" spans="1:16">
      <c r="A50" s="78">
        <v>45</v>
      </c>
      <c r="B50" s="79"/>
      <c r="C50" s="3" t="s">
        <v>463</v>
      </c>
      <c r="D50" s="3" t="s">
        <v>464</v>
      </c>
      <c r="E50" s="3" t="s">
        <v>347</v>
      </c>
      <c r="F50" s="2" t="s">
        <v>10</v>
      </c>
      <c r="G50" s="2">
        <v>1</v>
      </c>
      <c r="H50" s="2" t="s">
        <v>2399</v>
      </c>
      <c r="I50" s="4">
        <v>5030.37</v>
      </c>
      <c r="J50" s="4">
        <v>2515.1999999999998</v>
      </c>
      <c r="K50" s="78" t="s">
        <v>2399</v>
      </c>
      <c r="L50" s="175">
        <f t="shared" si="0"/>
        <v>5030.37</v>
      </c>
      <c r="M50" s="25"/>
      <c r="N50" s="78"/>
      <c r="O50" s="78"/>
      <c r="P50" s="135"/>
    </row>
    <row r="51" spans="1:16" ht="22.5">
      <c r="A51" s="78">
        <v>46</v>
      </c>
      <c r="B51" s="79"/>
      <c r="C51" s="3" t="s">
        <v>465</v>
      </c>
      <c r="D51" s="3" t="s">
        <v>466</v>
      </c>
      <c r="E51" s="3" t="s">
        <v>26</v>
      </c>
      <c r="F51" s="2" t="s">
        <v>10</v>
      </c>
      <c r="G51" s="2">
        <v>1</v>
      </c>
      <c r="H51" s="2" t="s">
        <v>2399</v>
      </c>
      <c r="I51" s="4">
        <v>4500</v>
      </c>
      <c r="J51" s="4">
        <v>4500</v>
      </c>
      <c r="K51" s="78" t="s">
        <v>2399</v>
      </c>
      <c r="L51" s="175">
        <f t="shared" si="0"/>
        <v>4500</v>
      </c>
      <c r="M51" s="25"/>
      <c r="N51" s="78"/>
      <c r="O51" s="78"/>
      <c r="P51" s="135"/>
    </row>
    <row r="52" spans="1:16" ht="22.5">
      <c r="A52" s="78">
        <v>47</v>
      </c>
      <c r="B52" s="79"/>
      <c r="C52" s="3" t="s">
        <v>467</v>
      </c>
      <c r="D52" s="3" t="s">
        <v>468</v>
      </c>
      <c r="E52" s="3" t="s">
        <v>469</v>
      </c>
      <c r="F52" s="2" t="s">
        <v>10</v>
      </c>
      <c r="G52" s="2">
        <v>1</v>
      </c>
      <c r="H52" s="2" t="s">
        <v>2399</v>
      </c>
      <c r="I52" s="4">
        <v>457.41</v>
      </c>
      <c r="J52" s="4">
        <v>457.41</v>
      </c>
      <c r="K52" s="78" t="s">
        <v>2399</v>
      </c>
      <c r="L52" s="175">
        <f t="shared" si="0"/>
        <v>457.41</v>
      </c>
      <c r="M52" s="25"/>
      <c r="N52" s="78"/>
      <c r="O52" s="78"/>
      <c r="P52" s="135"/>
    </row>
    <row r="53" spans="1:16" ht="22.5">
      <c r="A53" s="78">
        <v>48</v>
      </c>
      <c r="B53" s="79"/>
      <c r="C53" s="3" t="s">
        <v>475</v>
      </c>
      <c r="D53" s="3" t="s">
        <v>466</v>
      </c>
      <c r="E53" s="3" t="s">
        <v>26</v>
      </c>
      <c r="F53" s="2" t="s">
        <v>10</v>
      </c>
      <c r="G53" s="2">
        <v>1</v>
      </c>
      <c r="H53" s="2" t="s">
        <v>2399</v>
      </c>
      <c r="I53" s="4">
        <v>4500</v>
      </c>
      <c r="J53" s="4">
        <v>4500</v>
      </c>
      <c r="K53" s="78" t="s">
        <v>2399</v>
      </c>
      <c r="L53" s="175">
        <f t="shared" si="0"/>
        <v>4500</v>
      </c>
      <c r="M53" s="25"/>
      <c r="N53" s="78"/>
      <c r="O53" s="78"/>
      <c r="P53" s="135"/>
    </row>
    <row r="54" spans="1:16" ht="22.5">
      <c r="A54" s="78">
        <v>49</v>
      </c>
      <c r="B54" s="79"/>
      <c r="C54" s="3" t="s">
        <v>476</v>
      </c>
      <c r="D54" s="3" t="s">
        <v>477</v>
      </c>
      <c r="E54" s="3" t="s">
        <v>26</v>
      </c>
      <c r="F54" s="2" t="s">
        <v>10</v>
      </c>
      <c r="G54" s="2">
        <v>1</v>
      </c>
      <c r="H54" s="2" t="s">
        <v>2399</v>
      </c>
      <c r="I54" s="4">
        <v>5180</v>
      </c>
      <c r="J54" s="4">
        <v>5180</v>
      </c>
      <c r="K54" s="78" t="s">
        <v>2399</v>
      </c>
      <c r="L54" s="175">
        <f t="shared" si="0"/>
        <v>5180</v>
      </c>
      <c r="M54" s="25"/>
      <c r="N54" s="78"/>
      <c r="O54" s="78"/>
      <c r="P54" s="135"/>
    </row>
    <row r="55" spans="1:16">
      <c r="A55" s="78">
        <v>50</v>
      </c>
      <c r="B55" s="79"/>
      <c r="C55" s="3" t="s">
        <v>478</v>
      </c>
      <c r="D55" s="3" t="s">
        <v>479</v>
      </c>
      <c r="E55" s="3" t="s">
        <v>26</v>
      </c>
      <c r="F55" s="2" t="s">
        <v>10</v>
      </c>
      <c r="G55" s="2">
        <v>1</v>
      </c>
      <c r="H55" s="2" t="s">
        <v>2399</v>
      </c>
      <c r="I55" s="4">
        <v>3353</v>
      </c>
      <c r="J55" s="4">
        <v>3353</v>
      </c>
      <c r="K55" s="78" t="s">
        <v>2399</v>
      </c>
      <c r="L55" s="175">
        <f t="shared" si="0"/>
        <v>3353</v>
      </c>
      <c r="M55" s="25"/>
      <c r="N55" s="78"/>
      <c r="O55" s="78"/>
      <c r="P55" s="135"/>
    </row>
    <row r="56" spans="1:16">
      <c r="A56" s="78">
        <v>51</v>
      </c>
      <c r="B56" s="79"/>
      <c r="C56" s="3" t="s">
        <v>480</v>
      </c>
      <c r="D56" s="3" t="s">
        <v>481</v>
      </c>
      <c r="E56" s="3" t="s">
        <v>26</v>
      </c>
      <c r="F56" s="2" t="s">
        <v>10</v>
      </c>
      <c r="G56" s="2">
        <v>1</v>
      </c>
      <c r="H56" s="2" t="s">
        <v>2399</v>
      </c>
      <c r="I56" s="4">
        <v>3520</v>
      </c>
      <c r="J56" s="4">
        <v>3520</v>
      </c>
      <c r="K56" s="78" t="s">
        <v>2399</v>
      </c>
      <c r="L56" s="175">
        <f t="shared" si="0"/>
        <v>3520</v>
      </c>
      <c r="M56" s="25"/>
      <c r="N56" s="78"/>
      <c r="O56" s="78"/>
      <c r="P56" s="135"/>
    </row>
    <row r="57" spans="1:16" ht="22.5">
      <c r="A57" s="78">
        <v>52</v>
      </c>
      <c r="B57" s="79"/>
      <c r="C57" s="3" t="s">
        <v>482</v>
      </c>
      <c r="D57" s="3" t="s">
        <v>483</v>
      </c>
      <c r="E57" s="3" t="s">
        <v>26</v>
      </c>
      <c r="F57" s="2" t="s">
        <v>10</v>
      </c>
      <c r="G57" s="2">
        <v>1</v>
      </c>
      <c r="H57" s="2" t="s">
        <v>2399</v>
      </c>
      <c r="I57" s="4">
        <v>5993.48</v>
      </c>
      <c r="J57" s="4">
        <v>5993.48</v>
      </c>
      <c r="K57" s="78" t="s">
        <v>2399</v>
      </c>
      <c r="L57" s="175">
        <f t="shared" si="0"/>
        <v>5993.48</v>
      </c>
      <c r="M57" s="25"/>
      <c r="N57" s="78"/>
      <c r="O57" s="78"/>
      <c r="P57" s="135"/>
    </row>
    <row r="58" spans="1:16">
      <c r="A58" s="78">
        <v>53</v>
      </c>
      <c r="B58" s="79"/>
      <c r="C58" s="3" t="s">
        <v>484</v>
      </c>
      <c r="D58" s="3" t="s">
        <v>485</v>
      </c>
      <c r="E58" s="3" t="s">
        <v>26</v>
      </c>
      <c r="F58" s="2" t="s">
        <v>10</v>
      </c>
      <c r="G58" s="2">
        <v>1</v>
      </c>
      <c r="H58" s="2" t="s">
        <v>2399</v>
      </c>
      <c r="I58" s="4">
        <v>5143.8599999999997</v>
      </c>
      <c r="J58" s="4">
        <v>5143.8599999999997</v>
      </c>
      <c r="K58" s="78" t="s">
        <v>2399</v>
      </c>
      <c r="L58" s="175">
        <f t="shared" si="0"/>
        <v>5143.8599999999997</v>
      </c>
      <c r="M58" s="25"/>
      <c r="N58" s="78"/>
      <c r="O58" s="78"/>
      <c r="P58" s="135"/>
    </row>
    <row r="59" spans="1:16">
      <c r="A59" s="78">
        <v>54</v>
      </c>
      <c r="B59" s="79"/>
      <c r="C59" s="3" t="s">
        <v>486</v>
      </c>
      <c r="D59" s="3" t="s">
        <v>487</v>
      </c>
      <c r="E59" s="3" t="s">
        <v>26</v>
      </c>
      <c r="F59" s="2" t="s">
        <v>10</v>
      </c>
      <c r="G59" s="2">
        <v>1</v>
      </c>
      <c r="H59" s="2" t="s">
        <v>2399</v>
      </c>
      <c r="I59" s="4">
        <v>1881.9</v>
      </c>
      <c r="J59" s="4">
        <v>1881.9</v>
      </c>
      <c r="K59" s="78" t="s">
        <v>2399</v>
      </c>
      <c r="L59" s="175">
        <f t="shared" si="0"/>
        <v>1881.9</v>
      </c>
      <c r="M59" s="25"/>
      <c r="N59" s="78"/>
      <c r="O59" s="78"/>
      <c r="P59" s="135"/>
    </row>
    <row r="60" spans="1:16" ht="22.5">
      <c r="A60" s="78">
        <v>55</v>
      </c>
      <c r="B60" s="79"/>
      <c r="C60" s="3" t="s">
        <v>488</v>
      </c>
      <c r="D60" s="3" t="s">
        <v>489</v>
      </c>
      <c r="E60" s="3" t="s">
        <v>26</v>
      </c>
      <c r="F60" s="2" t="s">
        <v>10</v>
      </c>
      <c r="G60" s="2">
        <v>1</v>
      </c>
      <c r="H60" s="2" t="s">
        <v>2399</v>
      </c>
      <c r="I60" s="4">
        <v>1129.1400000000001</v>
      </c>
      <c r="J60" s="4">
        <v>1129.1400000000001</v>
      </c>
      <c r="K60" s="78" t="s">
        <v>2399</v>
      </c>
      <c r="L60" s="175">
        <f t="shared" si="0"/>
        <v>1129.1400000000001</v>
      </c>
      <c r="M60" s="25"/>
      <c r="N60" s="78"/>
      <c r="O60" s="78"/>
      <c r="P60" s="135"/>
    </row>
    <row r="61" spans="1:16">
      <c r="A61" s="78">
        <v>56</v>
      </c>
      <c r="B61" s="79"/>
      <c r="C61" s="3" t="s">
        <v>490</v>
      </c>
      <c r="D61" s="3" t="s">
        <v>491</v>
      </c>
      <c r="E61" s="3" t="s">
        <v>26</v>
      </c>
      <c r="F61" s="2" t="s">
        <v>10</v>
      </c>
      <c r="G61" s="2">
        <v>1</v>
      </c>
      <c r="H61" s="2" t="s">
        <v>2399</v>
      </c>
      <c r="I61" s="4">
        <v>1094.7</v>
      </c>
      <c r="J61" s="4">
        <v>1094.7</v>
      </c>
      <c r="K61" s="78" t="s">
        <v>2399</v>
      </c>
      <c r="L61" s="175">
        <f t="shared" si="0"/>
        <v>1094.7</v>
      </c>
      <c r="M61" s="25"/>
      <c r="N61" s="78"/>
      <c r="O61" s="78"/>
      <c r="P61" s="135"/>
    </row>
    <row r="62" spans="1:16">
      <c r="A62" s="78">
        <v>57</v>
      </c>
      <c r="B62" s="79"/>
      <c r="C62" s="3" t="s">
        <v>492</v>
      </c>
      <c r="D62" s="3" t="s">
        <v>491</v>
      </c>
      <c r="E62" s="3" t="s">
        <v>26</v>
      </c>
      <c r="F62" s="2" t="s">
        <v>10</v>
      </c>
      <c r="G62" s="2">
        <v>1</v>
      </c>
      <c r="H62" s="2" t="s">
        <v>2399</v>
      </c>
      <c r="I62" s="4">
        <v>1094.7</v>
      </c>
      <c r="J62" s="4">
        <v>1094.7</v>
      </c>
      <c r="K62" s="78" t="s">
        <v>2399</v>
      </c>
      <c r="L62" s="175">
        <f t="shared" si="0"/>
        <v>1094.7</v>
      </c>
      <c r="M62" s="25"/>
      <c r="N62" s="78"/>
      <c r="O62" s="78"/>
      <c r="P62" s="135"/>
    </row>
    <row r="63" spans="1:16">
      <c r="A63" s="78">
        <v>58</v>
      </c>
      <c r="B63" s="79"/>
      <c r="C63" s="3" t="s">
        <v>493</v>
      </c>
      <c r="D63" s="3" t="s">
        <v>494</v>
      </c>
      <c r="E63" s="3" t="s">
        <v>26</v>
      </c>
      <c r="F63" s="2" t="s">
        <v>10</v>
      </c>
      <c r="G63" s="2">
        <v>1</v>
      </c>
      <c r="H63" s="2" t="s">
        <v>2399</v>
      </c>
      <c r="I63" s="4">
        <v>1003.68</v>
      </c>
      <c r="J63" s="4">
        <v>1003.68</v>
      </c>
      <c r="K63" s="78" t="s">
        <v>2399</v>
      </c>
      <c r="L63" s="175">
        <f t="shared" si="0"/>
        <v>1003.68</v>
      </c>
      <c r="M63" s="25"/>
      <c r="N63" s="78"/>
      <c r="O63" s="78"/>
      <c r="P63" s="135"/>
    </row>
    <row r="64" spans="1:16" ht="22.5">
      <c r="A64" s="78">
        <v>59</v>
      </c>
      <c r="B64" s="79"/>
      <c r="C64" s="3" t="s">
        <v>495</v>
      </c>
      <c r="D64" s="3" t="s">
        <v>496</v>
      </c>
      <c r="E64" s="3" t="s">
        <v>26</v>
      </c>
      <c r="F64" s="2" t="s">
        <v>10</v>
      </c>
      <c r="G64" s="2">
        <v>1</v>
      </c>
      <c r="H64" s="2" t="s">
        <v>2399</v>
      </c>
      <c r="I64" s="4">
        <v>1129.1400000000001</v>
      </c>
      <c r="J64" s="4">
        <v>1129.1400000000001</v>
      </c>
      <c r="K64" s="78" t="s">
        <v>2399</v>
      </c>
      <c r="L64" s="175">
        <f t="shared" si="0"/>
        <v>1129.1400000000001</v>
      </c>
      <c r="M64" s="25"/>
      <c r="N64" s="78"/>
      <c r="O64" s="78"/>
      <c r="P64" s="135"/>
    </row>
    <row r="65" spans="1:16" ht="22.5">
      <c r="A65" s="78">
        <v>60</v>
      </c>
      <c r="B65" s="79"/>
      <c r="C65" s="3" t="s">
        <v>497</v>
      </c>
      <c r="D65" s="3" t="s">
        <v>498</v>
      </c>
      <c r="E65" s="3" t="s">
        <v>26</v>
      </c>
      <c r="F65" s="2" t="s">
        <v>10</v>
      </c>
      <c r="G65" s="2">
        <v>1</v>
      </c>
      <c r="H65" s="2" t="s">
        <v>2399</v>
      </c>
      <c r="I65" s="4">
        <v>5394.78</v>
      </c>
      <c r="J65" s="4">
        <v>5394.78</v>
      </c>
      <c r="K65" s="78" t="s">
        <v>2399</v>
      </c>
      <c r="L65" s="175">
        <f t="shared" si="0"/>
        <v>5394.78</v>
      </c>
      <c r="M65" s="25"/>
      <c r="N65" s="78"/>
      <c r="O65" s="78"/>
      <c r="P65" s="135"/>
    </row>
    <row r="66" spans="1:16" ht="22.5">
      <c r="A66" s="78">
        <v>61</v>
      </c>
      <c r="B66" s="79"/>
      <c r="C66" s="3" t="s">
        <v>499</v>
      </c>
      <c r="D66" s="3" t="s">
        <v>500</v>
      </c>
      <c r="E66" s="3" t="s">
        <v>26</v>
      </c>
      <c r="F66" s="2" t="s">
        <v>10</v>
      </c>
      <c r="G66" s="2">
        <v>1</v>
      </c>
      <c r="H66" s="2" t="s">
        <v>2399</v>
      </c>
      <c r="I66" s="4">
        <v>2718.3</v>
      </c>
      <c r="J66" s="4">
        <v>2718.3</v>
      </c>
      <c r="K66" s="78" t="s">
        <v>2399</v>
      </c>
      <c r="L66" s="175">
        <f t="shared" si="0"/>
        <v>2718.3</v>
      </c>
      <c r="M66" s="25"/>
      <c r="N66" s="78"/>
      <c r="O66" s="78"/>
      <c r="P66" s="135"/>
    </row>
    <row r="67" spans="1:16">
      <c r="A67" s="78">
        <v>62</v>
      </c>
      <c r="B67" s="79"/>
      <c r="C67" s="3" t="s">
        <v>501</v>
      </c>
      <c r="D67" s="3" t="s">
        <v>502</v>
      </c>
      <c r="E67" s="3" t="s">
        <v>26</v>
      </c>
      <c r="F67" s="2" t="s">
        <v>10</v>
      </c>
      <c r="G67" s="2">
        <v>1</v>
      </c>
      <c r="H67" s="2" t="s">
        <v>2399</v>
      </c>
      <c r="I67" s="4">
        <v>1380.06</v>
      </c>
      <c r="J67" s="4">
        <v>1380.06</v>
      </c>
      <c r="K67" s="78" t="s">
        <v>2399</v>
      </c>
      <c r="L67" s="175">
        <f t="shared" si="0"/>
        <v>1380.06</v>
      </c>
      <c r="M67" s="25"/>
      <c r="N67" s="78"/>
      <c r="O67" s="78"/>
      <c r="P67" s="135"/>
    </row>
    <row r="68" spans="1:16">
      <c r="A68" s="78">
        <v>63</v>
      </c>
      <c r="B68" s="79"/>
      <c r="C68" s="3" t="s">
        <v>503</v>
      </c>
      <c r="D68" s="3" t="s">
        <v>502</v>
      </c>
      <c r="E68" s="3" t="s">
        <v>26</v>
      </c>
      <c r="F68" s="2" t="s">
        <v>10</v>
      </c>
      <c r="G68" s="2">
        <v>1</v>
      </c>
      <c r="H68" s="2" t="s">
        <v>2399</v>
      </c>
      <c r="I68" s="4">
        <v>1380.06</v>
      </c>
      <c r="J68" s="4">
        <v>1380.06</v>
      </c>
      <c r="K68" s="78" t="s">
        <v>2399</v>
      </c>
      <c r="L68" s="175">
        <f t="shared" si="0"/>
        <v>1380.06</v>
      </c>
      <c r="M68" s="25"/>
      <c r="N68" s="78"/>
      <c r="O68" s="78"/>
      <c r="P68" s="135"/>
    </row>
    <row r="69" spans="1:16">
      <c r="A69" s="78">
        <v>64</v>
      </c>
      <c r="B69" s="79"/>
      <c r="C69" s="3" t="s">
        <v>504</v>
      </c>
      <c r="D69" s="3" t="s">
        <v>505</v>
      </c>
      <c r="E69" s="3" t="s">
        <v>26</v>
      </c>
      <c r="F69" s="2" t="s">
        <v>10</v>
      </c>
      <c r="G69" s="2">
        <v>1</v>
      </c>
      <c r="H69" s="2" t="s">
        <v>2399</v>
      </c>
      <c r="I69" s="4">
        <v>2284.11</v>
      </c>
      <c r="J69" s="4">
        <v>2284.11</v>
      </c>
      <c r="K69" s="78" t="s">
        <v>2399</v>
      </c>
      <c r="L69" s="175">
        <f t="shared" si="0"/>
        <v>2284.11</v>
      </c>
      <c r="M69" s="25"/>
      <c r="N69" s="78"/>
      <c r="O69" s="78"/>
      <c r="P69" s="135"/>
    </row>
    <row r="70" spans="1:16">
      <c r="A70" s="78">
        <v>65</v>
      </c>
      <c r="B70" s="79"/>
      <c r="C70" s="3" t="s">
        <v>506</v>
      </c>
      <c r="D70" s="3" t="s">
        <v>507</v>
      </c>
      <c r="E70" s="3" t="s">
        <v>26</v>
      </c>
      <c r="F70" s="2" t="s">
        <v>10</v>
      </c>
      <c r="G70" s="2">
        <v>1</v>
      </c>
      <c r="H70" s="2" t="s">
        <v>2399</v>
      </c>
      <c r="I70" s="4">
        <v>6147.54</v>
      </c>
      <c r="J70" s="4">
        <v>6147.54</v>
      </c>
      <c r="K70" s="78" t="s">
        <v>2399</v>
      </c>
      <c r="L70" s="175">
        <f t="shared" si="0"/>
        <v>6147.54</v>
      </c>
      <c r="M70" s="25"/>
      <c r="N70" s="78"/>
      <c r="O70" s="78"/>
      <c r="P70" s="135"/>
    </row>
    <row r="71" spans="1:16">
      <c r="A71" s="78">
        <v>66</v>
      </c>
      <c r="B71" s="79"/>
      <c r="C71" s="3" t="s">
        <v>508</v>
      </c>
      <c r="D71" s="3" t="s">
        <v>509</v>
      </c>
      <c r="E71" s="3" t="s">
        <v>26</v>
      </c>
      <c r="F71" s="2" t="s">
        <v>10</v>
      </c>
      <c r="G71" s="2">
        <v>1</v>
      </c>
      <c r="H71" s="2" t="s">
        <v>2399</v>
      </c>
      <c r="I71" s="4">
        <v>1254.5999999999999</v>
      </c>
      <c r="J71" s="4">
        <v>1254.5999999999999</v>
      </c>
      <c r="K71" s="78" t="s">
        <v>2399</v>
      </c>
      <c r="L71" s="175">
        <f t="shared" si="0"/>
        <v>1254.5999999999999</v>
      </c>
      <c r="M71" s="25"/>
      <c r="N71" s="78"/>
      <c r="O71" s="78"/>
      <c r="P71" s="135"/>
    </row>
    <row r="72" spans="1:16">
      <c r="A72" s="78">
        <v>67</v>
      </c>
      <c r="B72" s="79"/>
      <c r="C72" s="3" t="s">
        <v>510</v>
      </c>
      <c r="D72" s="3" t="s">
        <v>509</v>
      </c>
      <c r="E72" s="3" t="s">
        <v>26</v>
      </c>
      <c r="F72" s="2" t="s">
        <v>10</v>
      </c>
      <c r="G72" s="2">
        <v>1</v>
      </c>
      <c r="H72" s="2" t="s">
        <v>2399</v>
      </c>
      <c r="I72" s="4">
        <v>1254.5999999999999</v>
      </c>
      <c r="J72" s="4">
        <v>1254.5999999999999</v>
      </c>
      <c r="K72" s="78" t="s">
        <v>2399</v>
      </c>
      <c r="L72" s="175">
        <f t="shared" si="0"/>
        <v>1254.5999999999999</v>
      </c>
      <c r="M72" s="25"/>
      <c r="N72" s="78"/>
      <c r="O72" s="78"/>
      <c r="P72" s="135"/>
    </row>
    <row r="73" spans="1:16">
      <c r="A73" s="78">
        <v>68</v>
      </c>
      <c r="B73" s="79"/>
      <c r="C73" s="3" t="s">
        <v>511</v>
      </c>
      <c r="D73" s="3" t="s">
        <v>509</v>
      </c>
      <c r="E73" s="3" t="s">
        <v>26</v>
      </c>
      <c r="F73" s="2" t="s">
        <v>10</v>
      </c>
      <c r="G73" s="2">
        <v>1</v>
      </c>
      <c r="H73" s="2" t="s">
        <v>2399</v>
      </c>
      <c r="I73" s="4">
        <v>1254.5999999999999</v>
      </c>
      <c r="J73" s="4">
        <v>1254.5999999999999</v>
      </c>
      <c r="K73" s="78" t="s">
        <v>2399</v>
      </c>
      <c r="L73" s="175">
        <f t="shared" si="0"/>
        <v>1254.5999999999999</v>
      </c>
      <c r="M73" s="25"/>
      <c r="N73" s="78"/>
      <c r="O73" s="78"/>
      <c r="P73" s="135"/>
    </row>
    <row r="74" spans="1:16">
      <c r="A74" s="78">
        <v>69</v>
      </c>
      <c r="B74" s="79"/>
      <c r="C74" s="3" t="s">
        <v>512</v>
      </c>
      <c r="D74" s="3" t="s">
        <v>509</v>
      </c>
      <c r="E74" s="3" t="s">
        <v>26</v>
      </c>
      <c r="F74" s="2" t="s">
        <v>10</v>
      </c>
      <c r="G74" s="2">
        <v>1</v>
      </c>
      <c r="H74" s="2" t="s">
        <v>2399</v>
      </c>
      <c r="I74" s="4">
        <v>1254.5999999999999</v>
      </c>
      <c r="J74" s="4">
        <v>1254.5999999999999</v>
      </c>
      <c r="K74" s="78" t="s">
        <v>2399</v>
      </c>
      <c r="L74" s="175">
        <f t="shared" ref="L74:L137" si="1">I74</f>
        <v>1254.5999999999999</v>
      </c>
      <c r="M74" s="25"/>
      <c r="N74" s="78"/>
      <c r="O74" s="78"/>
      <c r="P74" s="135"/>
    </row>
    <row r="75" spans="1:16">
      <c r="A75" s="78">
        <v>70</v>
      </c>
      <c r="B75" s="79"/>
      <c r="C75" s="3" t="s">
        <v>513</v>
      </c>
      <c r="D75" s="3" t="s">
        <v>514</v>
      </c>
      <c r="E75" s="3" t="s">
        <v>26</v>
      </c>
      <c r="F75" s="2" t="s">
        <v>10</v>
      </c>
      <c r="G75" s="2">
        <v>1</v>
      </c>
      <c r="H75" s="2" t="s">
        <v>2399</v>
      </c>
      <c r="I75" s="4">
        <v>627.29999999999995</v>
      </c>
      <c r="J75" s="4">
        <v>627.29999999999995</v>
      </c>
      <c r="K75" s="78" t="s">
        <v>2399</v>
      </c>
      <c r="L75" s="175">
        <f t="shared" si="1"/>
        <v>627.29999999999995</v>
      </c>
      <c r="M75" s="25"/>
      <c r="N75" s="78"/>
      <c r="O75" s="78"/>
      <c r="P75" s="135"/>
    </row>
    <row r="76" spans="1:16">
      <c r="A76" s="78">
        <v>71</v>
      </c>
      <c r="B76" s="79"/>
      <c r="C76" s="3" t="s">
        <v>515</v>
      </c>
      <c r="D76" s="3" t="s">
        <v>514</v>
      </c>
      <c r="E76" s="3" t="s">
        <v>26</v>
      </c>
      <c r="F76" s="2" t="s">
        <v>10</v>
      </c>
      <c r="G76" s="2">
        <v>1</v>
      </c>
      <c r="H76" s="2" t="s">
        <v>2399</v>
      </c>
      <c r="I76" s="4">
        <v>627.29999999999995</v>
      </c>
      <c r="J76" s="4">
        <v>627.29999999999995</v>
      </c>
      <c r="K76" s="78" t="s">
        <v>2399</v>
      </c>
      <c r="L76" s="175">
        <f t="shared" si="1"/>
        <v>627.29999999999995</v>
      </c>
      <c r="M76" s="25"/>
      <c r="N76" s="78"/>
      <c r="O76" s="78"/>
      <c r="P76" s="135"/>
    </row>
    <row r="77" spans="1:16">
      <c r="A77" s="78">
        <v>72</v>
      </c>
      <c r="B77" s="79"/>
      <c r="C77" s="3" t="s">
        <v>516</v>
      </c>
      <c r="D77" s="3" t="s">
        <v>517</v>
      </c>
      <c r="E77" s="3" t="s">
        <v>26</v>
      </c>
      <c r="F77" s="2" t="s">
        <v>10</v>
      </c>
      <c r="G77" s="2">
        <v>1</v>
      </c>
      <c r="H77" s="2" t="s">
        <v>2399</v>
      </c>
      <c r="I77" s="4">
        <v>313.64999999999998</v>
      </c>
      <c r="J77" s="4">
        <v>313.64999999999998</v>
      </c>
      <c r="K77" s="78" t="s">
        <v>2399</v>
      </c>
      <c r="L77" s="175">
        <f t="shared" si="1"/>
        <v>313.64999999999998</v>
      </c>
      <c r="M77" s="25"/>
      <c r="N77" s="78"/>
      <c r="O77" s="78"/>
      <c r="P77" s="135"/>
    </row>
    <row r="78" spans="1:16">
      <c r="A78" s="78">
        <v>73</v>
      </c>
      <c r="B78" s="79"/>
      <c r="C78" s="3" t="s">
        <v>518</v>
      </c>
      <c r="D78" s="3" t="s">
        <v>517</v>
      </c>
      <c r="E78" s="3" t="s">
        <v>26</v>
      </c>
      <c r="F78" s="2" t="s">
        <v>10</v>
      </c>
      <c r="G78" s="2">
        <v>1</v>
      </c>
      <c r="H78" s="2" t="s">
        <v>2399</v>
      </c>
      <c r="I78" s="4">
        <v>313.64999999999998</v>
      </c>
      <c r="J78" s="4">
        <v>313.64999999999998</v>
      </c>
      <c r="K78" s="78" t="s">
        <v>2399</v>
      </c>
      <c r="L78" s="175">
        <f t="shared" si="1"/>
        <v>313.64999999999998</v>
      </c>
      <c r="M78" s="25"/>
      <c r="N78" s="78"/>
      <c r="O78" s="78"/>
      <c r="P78" s="135"/>
    </row>
    <row r="79" spans="1:16">
      <c r="A79" s="78">
        <v>74</v>
      </c>
      <c r="B79" s="79"/>
      <c r="C79" s="3" t="s">
        <v>519</v>
      </c>
      <c r="D79" s="3" t="s">
        <v>517</v>
      </c>
      <c r="E79" s="3" t="s">
        <v>26</v>
      </c>
      <c r="F79" s="2" t="s">
        <v>10</v>
      </c>
      <c r="G79" s="2">
        <v>1</v>
      </c>
      <c r="H79" s="2" t="s">
        <v>2399</v>
      </c>
      <c r="I79" s="4">
        <v>313.64999999999998</v>
      </c>
      <c r="J79" s="4">
        <v>313.64999999999998</v>
      </c>
      <c r="K79" s="78" t="s">
        <v>2399</v>
      </c>
      <c r="L79" s="175">
        <f t="shared" si="1"/>
        <v>313.64999999999998</v>
      </c>
      <c r="M79" s="25"/>
      <c r="N79" s="78"/>
      <c r="O79" s="78"/>
      <c r="P79" s="135"/>
    </row>
    <row r="80" spans="1:16" ht="22.5">
      <c r="A80" s="78">
        <v>75</v>
      </c>
      <c r="B80" s="79"/>
      <c r="C80" s="3" t="s">
        <v>520</v>
      </c>
      <c r="D80" s="3" t="s">
        <v>521</v>
      </c>
      <c r="E80" s="3" t="s">
        <v>26</v>
      </c>
      <c r="F80" s="2" t="s">
        <v>10</v>
      </c>
      <c r="G80" s="2">
        <v>1</v>
      </c>
      <c r="H80" s="2" t="s">
        <v>2399</v>
      </c>
      <c r="I80" s="4">
        <v>5896.62</v>
      </c>
      <c r="J80" s="4">
        <v>5896.62</v>
      </c>
      <c r="K80" s="78" t="s">
        <v>2399</v>
      </c>
      <c r="L80" s="175">
        <f t="shared" si="1"/>
        <v>5896.62</v>
      </c>
      <c r="M80" s="25"/>
      <c r="N80" s="78"/>
      <c r="O80" s="78"/>
      <c r="P80" s="135"/>
    </row>
    <row r="81" spans="1:16">
      <c r="A81" s="78">
        <v>76</v>
      </c>
      <c r="B81" s="79"/>
      <c r="C81" s="3" t="s">
        <v>522</v>
      </c>
      <c r="D81" s="3" t="s">
        <v>523</v>
      </c>
      <c r="E81" s="3" t="s">
        <v>26</v>
      </c>
      <c r="F81" s="2" t="s">
        <v>10</v>
      </c>
      <c r="G81" s="2">
        <v>1</v>
      </c>
      <c r="H81" s="2" t="s">
        <v>2399</v>
      </c>
      <c r="I81" s="4">
        <v>627.29999999999995</v>
      </c>
      <c r="J81" s="4">
        <v>627.29999999999995</v>
      </c>
      <c r="K81" s="78" t="s">
        <v>2399</v>
      </c>
      <c r="L81" s="175">
        <f t="shared" si="1"/>
        <v>627.29999999999995</v>
      </c>
      <c r="M81" s="25"/>
      <c r="N81" s="78"/>
      <c r="O81" s="78"/>
      <c r="P81" s="135"/>
    </row>
    <row r="82" spans="1:16">
      <c r="A82" s="78">
        <v>77</v>
      </c>
      <c r="B82" s="79"/>
      <c r="C82" s="3" t="s">
        <v>524</v>
      </c>
      <c r="D82" s="3" t="s">
        <v>523</v>
      </c>
      <c r="E82" s="3" t="s">
        <v>26</v>
      </c>
      <c r="F82" s="2" t="s">
        <v>10</v>
      </c>
      <c r="G82" s="2">
        <v>1</v>
      </c>
      <c r="H82" s="2" t="s">
        <v>2399</v>
      </c>
      <c r="I82" s="4">
        <v>627.29999999999995</v>
      </c>
      <c r="J82" s="4">
        <v>627.29999999999995</v>
      </c>
      <c r="K82" s="78" t="s">
        <v>2399</v>
      </c>
      <c r="L82" s="175">
        <f t="shared" si="1"/>
        <v>627.29999999999995</v>
      </c>
      <c r="M82" s="25"/>
      <c r="N82" s="78"/>
      <c r="O82" s="78"/>
      <c r="P82" s="135"/>
    </row>
    <row r="83" spans="1:16">
      <c r="A83" s="78">
        <v>78</v>
      </c>
      <c r="B83" s="79"/>
      <c r="C83" s="3" t="s">
        <v>525</v>
      </c>
      <c r="D83" s="3" t="s">
        <v>523</v>
      </c>
      <c r="E83" s="3" t="s">
        <v>26</v>
      </c>
      <c r="F83" s="2" t="s">
        <v>10</v>
      </c>
      <c r="G83" s="2">
        <v>1</v>
      </c>
      <c r="H83" s="2" t="s">
        <v>2399</v>
      </c>
      <c r="I83" s="4">
        <v>627.29999999999995</v>
      </c>
      <c r="J83" s="4">
        <v>627.29999999999995</v>
      </c>
      <c r="K83" s="78" t="s">
        <v>2399</v>
      </c>
      <c r="L83" s="175">
        <f t="shared" si="1"/>
        <v>627.29999999999995</v>
      </c>
      <c r="M83" s="25"/>
      <c r="N83" s="78"/>
      <c r="O83" s="78"/>
      <c r="P83" s="135"/>
    </row>
    <row r="84" spans="1:16">
      <c r="A84" s="78">
        <v>79</v>
      </c>
      <c r="B84" s="79"/>
      <c r="C84" s="3" t="s">
        <v>526</v>
      </c>
      <c r="D84" s="3" t="s">
        <v>523</v>
      </c>
      <c r="E84" s="3" t="s">
        <v>26</v>
      </c>
      <c r="F84" s="2" t="s">
        <v>10</v>
      </c>
      <c r="G84" s="2">
        <v>1</v>
      </c>
      <c r="H84" s="2" t="s">
        <v>2399</v>
      </c>
      <c r="I84" s="4">
        <v>627.29999999999995</v>
      </c>
      <c r="J84" s="4">
        <v>627.29999999999995</v>
      </c>
      <c r="K84" s="78" t="s">
        <v>2399</v>
      </c>
      <c r="L84" s="175">
        <f t="shared" si="1"/>
        <v>627.29999999999995</v>
      </c>
      <c r="M84" s="25"/>
      <c r="N84" s="78"/>
      <c r="O84" s="78"/>
      <c r="P84" s="135"/>
    </row>
    <row r="85" spans="1:16">
      <c r="A85" s="78">
        <v>80</v>
      </c>
      <c r="B85" s="79"/>
      <c r="C85" s="3" t="s">
        <v>527</v>
      </c>
      <c r="D85" s="3" t="s">
        <v>528</v>
      </c>
      <c r="E85" s="3" t="s">
        <v>26</v>
      </c>
      <c r="F85" s="2" t="s">
        <v>10</v>
      </c>
      <c r="G85" s="2">
        <v>1</v>
      </c>
      <c r="H85" s="2" t="s">
        <v>2399</v>
      </c>
      <c r="I85" s="4">
        <v>1003.68</v>
      </c>
      <c r="J85" s="4">
        <v>1003.68</v>
      </c>
      <c r="K85" s="78" t="s">
        <v>2399</v>
      </c>
      <c r="L85" s="175">
        <f t="shared" si="1"/>
        <v>1003.68</v>
      </c>
      <c r="M85" s="25"/>
      <c r="N85" s="78"/>
      <c r="O85" s="78"/>
      <c r="P85" s="135"/>
    </row>
    <row r="86" spans="1:16">
      <c r="A86" s="78">
        <v>81</v>
      </c>
      <c r="B86" s="79"/>
      <c r="C86" s="3" t="s">
        <v>529</v>
      </c>
      <c r="D86" s="3" t="s">
        <v>528</v>
      </c>
      <c r="E86" s="3" t="s">
        <v>26</v>
      </c>
      <c r="F86" s="2" t="s">
        <v>10</v>
      </c>
      <c r="G86" s="2">
        <v>1</v>
      </c>
      <c r="H86" s="2" t="s">
        <v>2399</v>
      </c>
      <c r="I86" s="4">
        <v>1003.68</v>
      </c>
      <c r="J86" s="4">
        <v>1003.68</v>
      </c>
      <c r="K86" s="78" t="s">
        <v>2399</v>
      </c>
      <c r="L86" s="175">
        <f t="shared" si="1"/>
        <v>1003.68</v>
      </c>
      <c r="M86" s="25"/>
      <c r="N86" s="78"/>
      <c r="O86" s="78"/>
      <c r="P86" s="135"/>
    </row>
    <row r="87" spans="1:16">
      <c r="A87" s="78">
        <v>82</v>
      </c>
      <c r="B87" s="79"/>
      <c r="C87" s="3" t="s">
        <v>530</v>
      </c>
      <c r="D87" s="3" t="s">
        <v>528</v>
      </c>
      <c r="E87" s="3" t="s">
        <v>26</v>
      </c>
      <c r="F87" s="2" t="s">
        <v>10</v>
      </c>
      <c r="G87" s="2">
        <v>1</v>
      </c>
      <c r="H87" s="2" t="s">
        <v>2399</v>
      </c>
      <c r="I87" s="4">
        <v>1003.68</v>
      </c>
      <c r="J87" s="4">
        <v>1003.68</v>
      </c>
      <c r="K87" s="78" t="s">
        <v>2399</v>
      </c>
      <c r="L87" s="175">
        <f t="shared" si="1"/>
        <v>1003.68</v>
      </c>
      <c r="M87" s="25"/>
      <c r="N87" s="78"/>
      <c r="O87" s="78"/>
      <c r="P87" s="135"/>
    </row>
    <row r="88" spans="1:16" ht="22.5">
      <c r="A88" s="78">
        <v>83</v>
      </c>
      <c r="B88" s="79"/>
      <c r="C88" s="3" t="s">
        <v>531</v>
      </c>
      <c r="D88" s="3" t="s">
        <v>532</v>
      </c>
      <c r="E88" s="3" t="s">
        <v>26</v>
      </c>
      <c r="F88" s="2" t="s">
        <v>10</v>
      </c>
      <c r="G88" s="2">
        <v>1</v>
      </c>
      <c r="H88" s="2" t="s">
        <v>2399</v>
      </c>
      <c r="I88" s="4">
        <v>3638.34</v>
      </c>
      <c r="J88" s="4">
        <v>3638.34</v>
      </c>
      <c r="K88" s="78" t="s">
        <v>2399</v>
      </c>
      <c r="L88" s="175">
        <f t="shared" si="1"/>
        <v>3638.34</v>
      </c>
      <c r="M88" s="25"/>
      <c r="N88" s="78"/>
      <c r="O88" s="78"/>
      <c r="P88" s="135"/>
    </row>
    <row r="89" spans="1:16" ht="22.5">
      <c r="A89" s="78">
        <v>84</v>
      </c>
      <c r="B89" s="79"/>
      <c r="C89" s="3" t="s">
        <v>533</v>
      </c>
      <c r="D89" s="3" t="s">
        <v>532</v>
      </c>
      <c r="E89" s="3" t="s">
        <v>26</v>
      </c>
      <c r="F89" s="2" t="s">
        <v>10</v>
      </c>
      <c r="G89" s="2">
        <v>1</v>
      </c>
      <c r="H89" s="2" t="s">
        <v>2399</v>
      </c>
      <c r="I89" s="4">
        <v>3638.34</v>
      </c>
      <c r="J89" s="4">
        <v>3638.34</v>
      </c>
      <c r="K89" s="78" t="s">
        <v>2399</v>
      </c>
      <c r="L89" s="175">
        <f t="shared" si="1"/>
        <v>3638.34</v>
      </c>
      <c r="M89" s="25"/>
      <c r="N89" s="78"/>
      <c r="O89" s="78"/>
      <c r="P89" s="135"/>
    </row>
    <row r="90" spans="1:16">
      <c r="A90" s="78">
        <v>85</v>
      </c>
      <c r="B90" s="79"/>
      <c r="C90" s="3" t="s">
        <v>534</v>
      </c>
      <c r="D90" s="3" t="s">
        <v>535</v>
      </c>
      <c r="E90" s="3" t="s">
        <v>26</v>
      </c>
      <c r="F90" s="2" t="s">
        <v>10</v>
      </c>
      <c r="G90" s="2">
        <v>1</v>
      </c>
      <c r="H90" s="2" t="s">
        <v>2399</v>
      </c>
      <c r="I90" s="4">
        <v>188.19</v>
      </c>
      <c r="J90" s="4">
        <v>188.19</v>
      </c>
      <c r="K90" s="78" t="s">
        <v>2399</v>
      </c>
      <c r="L90" s="175">
        <f t="shared" si="1"/>
        <v>188.19</v>
      </c>
      <c r="M90" s="25"/>
      <c r="N90" s="78"/>
      <c r="O90" s="78"/>
      <c r="P90" s="135"/>
    </row>
    <row r="91" spans="1:16">
      <c r="A91" s="78">
        <v>86</v>
      </c>
      <c r="B91" s="79"/>
      <c r="C91" s="3" t="s">
        <v>536</v>
      </c>
      <c r="D91" s="3" t="s">
        <v>535</v>
      </c>
      <c r="E91" s="3" t="s">
        <v>26</v>
      </c>
      <c r="F91" s="2" t="s">
        <v>10</v>
      </c>
      <c r="G91" s="2">
        <v>1</v>
      </c>
      <c r="H91" s="2" t="s">
        <v>2399</v>
      </c>
      <c r="I91" s="4">
        <v>188.19</v>
      </c>
      <c r="J91" s="4">
        <v>188.19</v>
      </c>
      <c r="K91" s="78" t="s">
        <v>2399</v>
      </c>
      <c r="L91" s="175">
        <f t="shared" si="1"/>
        <v>188.19</v>
      </c>
      <c r="M91" s="25"/>
      <c r="N91" s="78"/>
      <c r="O91" s="78"/>
      <c r="P91" s="135"/>
    </row>
    <row r="92" spans="1:16">
      <c r="A92" s="78">
        <v>87</v>
      </c>
      <c r="B92" s="79"/>
      <c r="C92" s="3" t="s">
        <v>537</v>
      </c>
      <c r="D92" s="3" t="s">
        <v>535</v>
      </c>
      <c r="E92" s="3" t="s">
        <v>26</v>
      </c>
      <c r="F92" s="2" t="s">
        <v>10</v>
      </c>
      <c r="G92" s="2">
        <v>1</v>
      </c>
      <c r="H92" s="2" t="s">
        <v>2399</v>
      </c>
      <c r="I92" s="4">
        <v>188.19</v>
      </c>
      <c r="J92" s="4">
        <v>188.19</v>
      </c>
      <c r="K92" s="78" t="s">
        <v>2399</v>
      </c>
      <c r="L92" s="175">
        <f t="shared" si="1"/>
        <v>188.19</v>
      </c>
      <c r="M92" s="25"/>
      <c r="N92" s="78"/>
      <c r="O92" s="78"/>
      <c r="P92" s="135"/>
    </row>
    <row r="93" spans="1:16">
      <c r="A93" s="78">
        <v>88</v>
      </c>
      <c r="B93" s="79"/>
      <c r="C93" s="3" t="s">
        <v>538</v>
      </c>
      <c r="D93" s="3" t="s">
        <v>535</v>
      </c>
      <c r="E93" s="3" t="s">
        <v>26</v>
      </c>
      <c r="F93" s="2" t="s">
        <v>10</v>
      </c>
      <c r="G93" s="2">
        <v>1</v>
      </c>
      <c r="H93" s="2" t="s">
        <v>2399</v>
      </c>
      <c r="I93" s="4">
        <v>188.19</v>
      </c>
      <c r="J93" s="4">
        <v>188.19</v>
      </c>
      <c r="K93" s="78" t="s">
        <v>2399</v>
      </c>
      <c r="L93" s="175">
        <f t="shared" si="1"/>
        <v>188.19</v>
      </c>
      <c r="M93" s="25"/>
      <c r="N93" s="78"/>
      <c r="O93" s="78"/>
      <c r="P93" s="135"/>
    </row>
    <row r="94" spans="1:16">
      <c r="A94" s="78">
        <v>89</v>
      </c>
      <c r="B94" s="79"/>
      <c r="C94" s="3" t="s">
        <v>539</v>
      </c>
      <c r="D94" s="3" t="s">
        <v>535</v>
      </c>
      <c r="E94" s="3" t="s">
        <v>26</v>
      </c>
      <c r="F94" s="2" t="s">
        <v>10</v>
      </c>
      <c r="G94" s="2">
        <v>1</v>
      </c>
      <c r="H94" s="2" t="s">
        <v>2399</v>
      </c>
      <c r="I94" s="4">
        <v>188.19</v>
      </c>
      <c r="J94" s="4">
        <v>188.19</v>
      </c>
      <c r="K94" s="78" t="s">
        <v>2399</v>
      </c>
      <c r="L94" s="175">
        <f t="shared" si="1"/>
        <v>188.19</v>
      </c>
      <c r="M94" s="25"/>
      <c r="N94" s="78"/>
      <c r="O94" s="78"/>
      <c r="P94" s="135"/>
    </row>
    <row r="95" spans="1:16">
      <c r="A95" s="78">
        <v>90</v>
      </c>
      <c r="B95" s="79"/>
      <c r="C95" s="3" t="s">
        <v>540</v>
      </c>
      <c r="D95" s="3" t="s">
        <v>541</v>
      </c>
      <c r="E95" s="3" t="s">
        <v>26</v>
      </c>
      <c r="F95" s="2" t="s">
        <v>10</v>
      </c>
      <c r="G95" s="2">
        <v>1</v>
      </c>
      <c r="H95" s="2" t="s">
        <v>2399</v>
      </c>
      <c r="I95" s="4">
        <v>2132.8200000000002</v>
      </c>
      <c r="J95" s="4">
        <v>2132.8200000000002</v>
      </c>
      <c r="K95" s="78" t="s">
        <v>2399</v>
      </c>
      <c r="L95" s="175">
        <f t="shared" si="1"/>
        <v>2132.8200000000002</v>
      </c>
      <c r="M95" s="25"/>
      <c r="N95" s="78"/>
      <c r="O95" s="78"/>
      <c r="P95" s="135"/>
    </row>
    <row r="96" spans="1:16">
      <c r="A96" s="78">
        <v>91</v>
      </c>
      <c r="B96" s="79"/>
      <c r="C96" s="3" t="s">
        <v>542</v>
      </c>
      <c r="D96" s="3" t="s">
        <v>541</v>
      </c>
      <c r="E96" s="3" t="s">
        <v>26</v>
      </c>
      <c r="F96" s="2" t="s">
        <v>10</v>
      </c>
      <c r="G96" s="2">
        <v>1</v>
      </c>
      <c r="H96" s="2" t="s">
        <v>2399</v>
      </c>
      <c r="I96" s="4">
        <v>2132.8200000000002</v>
      </c>
      <c r="J96" s="4">
        <v>2132.8200000000002</v>
      </c>
      <c r="K96" s="78" t="s">
        <v>2399</v>
      </c>
      <c r="L96" s="175">
        <f t="shared" si="1"/>
        <v>2132.8200000000002</v>
      </c>
      <c r="M96" s="25"/>
      <c r="N96" s="78"/>
      <c r="O96" s="78"/>
      <c r="P96" s="135"/>
    </row>
    <row r="97" spans="1:16">
      <c r="A97" s="78">
        <v>92</v>
      </c>
      <c r="B97" s="79"/>
      <c r="C97" s="3" t="s">
        <v>543</v>
      </c>
      <c r="D97" s="3" t="s">
        <v>541</v>
      </c>
      <c r="E97" s="3" t="s">
        <v>26</v>
      </c>
      <c r="F97" s="2" t="s">
        <v>10</v>
      </c>
      <c r="G97" s="2">
        <v>1</v>
      </c>
      <c r="H97" s="2" t="s">
        <v>2399</v>
      </c>
      <c r="I97" s="4">
        <v>2132.8200000000002</v>
      </c>
      <c r="J97" s="4">
        <v>2132.8200000000002</v>
      </c>
      <c r="K97" s="78" t="s">
        <v>2399</v>
      </c>
      <c r="L97" s="175">
        <f t="shared" si="1"/>
        <v>2132.8200000000002</v>
      </c>
      <c r="M97" s="25"/>
      <c r="N97" s="78"/>
      <c r="O97" s="78"/>
      <c r="P97" s="135"/>
    </row>
    <row r="98" spans="1:16">
      <c r="A98" s="78">
        <v>93</v>
      </c>
      <c r="B98" s="79"/>
      <c r="C98" s="3" t="s">
        <v>544</v>
      </c>
      <c r="D98" s="3" t="s">
        <v>541</v>
      </c>
      <c r="E98" s="3" t="s">
        <v>26</v>
      </c>
      <c r="F98" s="2" t="s">
        <v>10</v>
      </c>
      <c r="G98" s="2">
        <v>1</v>
      </c>
      <c r="H98" s="2" t="s">
        <v>2399</v>
      </c>
      <c r="I98" s="4">
        <v>2132.8200000000002</v>
      </c>
      <c r="J98" s="4">
        <v>2132.8200000000002</v>
      </c>
      <c r="K98" s="78" t="s">
        <v>2399</v>
      </c>
      <c r="L98" s="175">
        <f t="shared" si="1"/>
        <v>2132.8200000000002</v>
      </c>
      <c r="M98" s="25"/>
      <c r="N98" s="78"/>
      <c r="O98" s="78"/>
      <c r="P98" s="135"/>
    </row>
    <row r="99" spans="1:16">
      <c r="A99" s="78">
        <v>94</v>
      </c>
      <c r="B99" s="79"/>
      <c r="C99" s="3" t="s">
        <v>545</v>
      </c>
      <c r="D99" s="3" t="s">
        <v>541</v>
      </c>
      <c r="E99" s="3" t="s">
        <v>26</v>
      </c>
      <c r="F99" s="2" t="s">
        <v>10</v>
      </c>
      <c r="G99" s="2">
        <v>1</v>
      </c>
      <c r="H99" s="2" t="s">
        <v>2399</v>
      </c>
      <c r="I99" s="4">
        <v>2132.8200000000002</v>
      </c>
      <c r="J99" s="4">
        <v>2132.8200000000002</v>
      </c>
      <c r="K99" s="78" t="s">
        <v>2399</v>
      </c>
      <c r="L99" s="175">
        <f t="shared" si="1"/>
        <v>2132.8200000000002</v>
      </c>
      <c r="M99" s="25"/>
      <c r="N99" s="78"/>
      <c r="O99" s="78"/>
      <c r="P99" s="135"/>
    </row>
    <row r="100" spans="1:16">
      <c r="A100" s="78">
        <v>95</v>
      </c>
      <c r="B100" s="79"/>
      <c r="C100" s="3" t="s">
        <v>546</v>
      </c>
      <c r="D100" s="3" t="s">
        <v>541</v>
      </c>
      <c r="E100" s="3" t="s">
        <v>26</v>
      </c>
      <c r="F100" s="2" t="s">
        <v>10</v>
      </c>
      <c r="G100" s="2">
        <v>1</v>
      </c>
      <c r="H100" s="2" t="s">
        <v>2399</v>
      </c>
      <c r="I100" s="4">
        <v>2132.8200000000002</v>
      </c>
      <c r="J100" s="4">
        <v>2132.8200000000002</v>
      </c>
      <c r="K100" s="78" t="s">
        <v>2399</v>
      </c>
      <c r="L100" s="175">
        <f t="shared" si="1"/>
        <v>2132.8200000000002</v>
      </c>
      <c r="M100" s="25"/>
      <c r="N100" s="78"/>
      <c r="O100" s="78"/>
      <c r="P100" s="135"/>
    </row>
    <row r="101" spans="1:16">
      <c r="A101" s="78">
        <v>96</v>
      </c>
      <c r="B101" s="79"/>
      <c r="C101" s="3" t="s">
        <v>547</v>
      </c>
      <c r="D101" s="3" t="s">
        <v>541</v>
      </c>
      <c r="E101" s="3" t="s">
        <v>26</v>
      </c>
      <c r="F101" s="2" t="s">
        <v>10</v>
      </c>
      <c r="G101" s="2">
        <v>1</v>
      </c>
      <c r="H101" s="2" t="s">
        <v>2399</v>
      </c>
      <c r="I101" s="4">
        <v>2132.8200000000002</v>
      </c>
      <c r="J101" s="4">
        <v>2132.8200000000002</v>
      </c>
      <c r="K101" s="78" t="s">
        <v>2399</v>
      </c>
      <c r="L101" s="175">
        <f t="shared" si="1"/>
        <v>2132.8200000000002</v>
      </c>
      <c r="M101" s="25"/>
      <c r="N101" s="78"/>
      <c r="O101" s="78"/>
      <c r="P101" s="135"/>
    </row>
    <row r="102" spans="1:16">
      <c r="A102" s="78">
        <v>97</v>
      </c>
      <c r="B102" s="79"/>
      <c r="C102" s="3" t="s">
        <v>548</v>
      </c>
      <c r="D102" s="3" t="s">
        <v>541</v>
      </c>
      <c r="E102" s="3" t="s">
        <v>26</v>
      </c>
      <c r="F102" s="2" t="s">
        <v>10</v>
      </c>
      <c r="G102" s="2">
        <v>1</v>
      </c>
      <c r="H102" s="2" t="s">
        <v>2399</v>
      </c>
      <c r="I102" s="4">
        <v>2132.8200000000002</v>
      </c>
      <c r="J102" s="4">
        <v>2132.8200000000002</v>
      </c>
      <c r="K102" s="78" t="s">
        <v>2399</v>
      </c>
      <c r="L102" s="175">
        <f t="shared" si="1"/>
        <v>2132.8200000000002</v>
      </c>
      <c r="M102" s="25"/>
      <c r="N102" s="78"/>
      <c r="O102" s="78"/>
      <c r="P102" s="135"/>
    </row>
    <row r="103" spans="1:16">
      <c r="A103" s="78">
        <v>98</v>
      </c>
      <c r="B103" s="79"/>
      <c r="C103" s="3" t="s">
        <v>549</v>
      </c>
      <c r="D103" s="3" t="s">
        <v>541</v>
      </c>
      <c r="E103" s="3" t="s">
        <v>26</v>
      </c>
      <c r="F103" s="2" t="s">
        <v>10</v>
      </c>
      <c r="G103" s="2">
        <v>1</v>
      </c>
      <c r="H103" s="2" t="s">
        <v>2399</v>
      </c>
      <c r="I103" s="4">
        <v>2132.8200000000002</v>
      </c>
      <c r="J103" s="4">
        <v>2132.8200000000002</v>
      </c>
      <c r="K103" s="78" t="s">
        <v>2399</v>
      </c>
      <c r="L103" s="175">
        <f t="shared" si="1"/>
        <v>2132.8200000000002</v>
      </c>
      <c r="M103" s="25"/>
      <c r="N103" s="78"/>
      <c r="O103" s="78"/>
      <c r="P103" s="135"/>
    </row>
    <row r="104" spans="1:16">
      <c r="A104" s="78">
        <v>99</v>
      </c>
      <c r="B104" s="79"/>
      <c r="C104" s="3" t="s">
        <v>550</v>
      </c>
      <c r="D104" s="3" t="s">
        <v>541</v>
      </c>
      <c r="E104" s="3" t="s">
        <v>26</v>
      </c>
      <c r="F104" s="2" t="s">
        <v>10</v>
      </c>
      <c r="G104" s="2">
        <v>1</v>
      </c>
      <c r="H104" s="2" t="s">
        <v>2399</v>
      </c>
      <c r="I104" s="4">
        <v>2132.8200000000002</v>
      </c>
      <c r="J104" s="4">
        <v>2132.8200000000002</v>
      </c>
      <c r="K104" s="78" t="s">
        <v>2399</v>
      </c>
      <c r="L104" s="175">
        <f t="shared" si="1"/>
        <v>2132.8200000000002</v>
      </c>
      <c r="M104" s="25"/>
      <c r="N104" s="78"/>
      <c r="O104" s="78"/>
      <c r="P104" s="135"/>
    </row>
    <row r="105" spans="1:16">
      <c r="A105" s="78">
        <v>100</v>
      </c>
      <c r="B105" s="79"/>
      <c r="C105" s="3" t="s">
        <v>551</v>
      </c>
      <c r="D105" s="3" t="s">
        <v>552</v>
      </c>
      <c r="E105" s="3" t="s">
        <v>26</v>
      </c>
      <c r="F105" s="2" t="s">
        <v>10</v>
      </c>
      <c r="G105" s="2">
        <v>1</v>
      </c>
      <c r="H105" s="2" t="s">
        <v>2399</v>
      </c>
      <c r="I105" s="4">
        <v>196.8</v>
      </c>
      <c r="J105" s="4">
        <v>196.8</v>
      </c>
      <c r="K105" s="78" t="s">
        <v>2399</v>
      </c>
      <c r="L105" s="175">
        <f t="shared" si="1"/>
        <v>196.8</v>
      </c>
      <c r="M105" s="25"/>
      <c r="N105" s="78"/>
      <c r="O105" s="78"/>
      <c r="P105" s="135"/>
    </row>
    <row r="106" spans="1:16" ht="22.5">
      <c r="A106" s="78">
        <v>101</v>
      </c>
      <c r="B106" s="79"/>
      <c r="C106" s="3" t="s">
        <v>553</v>
      </c>
      <c r="D106" s="3" t="s">
        <v>554</v>
      </c>
      <c r="E106" s="3" t="s">
        <v>26</v>
      </c>
      <c r="F106" s="2" t="s">
        <v>10</v>
      </c>
      <c r="G106" s="2">
        <v>1</v>
      </c>
      <c r="H106" s="2" t="s">
        <v>2399</v>
      </c>
      <c r="I106" s="4">
        <v>1756.44</v>
      </c>
      <c r="J106" s="4">
        <v>1756.44</v>
      </c>
      <c r="K106" s="78" t="s">
        <v>2399</v>
      </c>
      <c r="L106" s="175">
        <f t="shared" si="1"/>
        <v>1756.44</v>
      </c>
      <c r="M106" s="25"/>
      <c r="N106" s="78"/>
      <c r="O106" s="78"/>
      <c r="P106" s="135"/>
    </row>
    <row r="107" spans="1:16">
      <c r="A107" s="78">
        <v>102</v>
      </c>
      <c r="B107" s="79"/>
      <c r="C107" s="3" t="s">
        <v>555</v>
      </c>
      <c r="D107" s="3" t="s">
        <v>556</v>
      </c>
      <c r="E107" s="3" t="s">
        <v>26</v>
      </c>
      <c r="F107" s="2" t="s">
        <v>10</v>
      </c>
      <c r="G107" s="2">
        <v>1</v>
      </c>
      <c r="H107" s="2" t="s">
        <v>2399</v>
      </c>
      <c r="I107" s="4">
        <v>125.46</v>
      </c>
      <c r="J107" s="4">
        <v>125.46</v>
      </c>
      <c r="K107" s="78" t="s">
        <v>2399</v>
      </c>
      <c r="L107" s="175">
        <f t="shared" si="1"/>
        <v>125.46</v>
      </c>
      <c r="M107" s="25"/>
      <c r="N107" s="78"/>
      <c r="O107" s="78"/>
      <c r="P107" s="135"/>
    </row>
    <row r="108" spans="1:16">
      <c r="A108" s="78">
        <v>103</v>
      </c>
      <c r="B108" s="79"/>
      <c r="C108" s="3" t="s">
        <v>557</v>
      </c>
      <c r="D108" s="3" t="s">
        <v>558</v>
      </c>
      <c r="E108" s="3" t="s">
        <v>559</v>
      </c>
      <c r="F108" s="2" t="s">
        <v>10</v>
      </c>
      <c r="G108" s="2">
        <v>1</v>
      </c>
      <c r="H108" s="2" t="s">
        <v>2399</v>
      </c>
      <c r="I108" s="4">
        <v>91.41</v>
      </c>
      <c r="J108" s="4">
        <v>91.41</v>
      </c>
      <c r="K108" s="78" t="s">
        <v>2399</v>
      </c>
      <c r="L108" s="175">
        <f t="shared" si="1"/>
        <v>91.41</v>
      </c>
      <c r="M108" s="25"/>
      <c r="N108" s="78"/>
      <c r="O108" s="78"/>
      <c r="P108" s="135"/>
    </row>
    <row r="109" spans="1:16">
      <c r="A109" s="78">
        <v>104</v>
      </c>
      <c r="B109" s="79"/>
      <c r="C109" s="3" t="s">
        <v>560</v>
      </c>
      <c r="D109" s="3" t="s">
        <v>561</v>
      </c>
      <c r="E109" s="3" t="s">
        <v>559</v>
      </c>
      <c r="F109" s="2" t="s">
        <v>10</v>
      </c>
      <c r="G109" s="2">
        <v>1</v>
      </c>
      <c r="H109" s="2" t="s">
        <v>2399</v>
      </c>
      <c r="I109" s="4">
        <v>82.26</v>
      </c>
      <c r="J109" s="4">
        <v>82.26</v>
      </c>
      <c r="K109" s="78" t="s">
        <v>2399</v>
      </c>
      <c r="L109" s="175">
        <f t="shared" si="1"/>
        <v>82.26</v>
      </c>
      <c r="M109" s="25"/>
      <c r="N109" s="78"/>
      <c r="O109" s="78"/>
      <c r="P109" s="135"/>
    </row>
    <row r="110" spans="1:16">
      <c r="A110" s="78">
        <v>105</v>
      </c>
      <c r="B110" s="79"/>
      <c r="C110" s="3" t="s">
        <v>562</v>
      </c>
      <c r="D110" s="3" t="s">
        <v>563</v>
      </c>
      <c r="E110" s="3" t="s">
        <v>559</v>
      </c>
      <c r="F110" s="2" t="s">
        <v>10</v>
      </c>
      <c r="G110" s="2">
        <v>1</v>
      </c>
      <c r="H110" s="2" t="s">
        <v>2399</v>
      </c>
      <c r="I110" s="4">
        <v>82.26</v>
      </c>
      <c r="J110" s="4">
        <v>82.26</v>
      </c>
      <c r="K110" s="78" t="s">
        <v>2399</v>
      </c>
      <c r="L110" s="175">
        <f t="shared" si="1"/>
        <v>82.26</v>
      </c>
      <c r="M110" s="25"/>
      <c r="N110" s="78"/>
      <c r="O110" s="78"/>
      <c r="P110" s="135"/>
    </row>
    <row r="111" spans="1:16" ht="22.5">
      <c r="A111" s="78">
        <v>106</v>
      </c>
      <c r="B111" s="79"/>
      <c r="C111" s="3" t="s">
        <v>564</v>
      </c>
      <c r="D111" s="3" t="s">
        <v>565</v>
      </c>
      <c r="E111" s="3" t="s">
        <v>566</v>
      </c>
      <c r="F111" s="2" t="s">
        <v>10</v>
      </c>
      <c r="G111" s="2">
        <v>1</v>
      </c>
      <c r="H111" s="2" t="s">
        <v>2399</v>
      </c>
      <c r="I111" s="4">
        <v>137.16</v>
      </c>
      <c r="J111" s="4">
        <v>137.16</v>
      </c>
      <c r="K111" s="78" t="s">
        <v>2399</v>
      </c>
      <c r="L111" s="175">
        <f t="shared" si="1"/>
        <v>137.16</v>
      </c>
      <c r="M111" s="25"/>
      <c r="N111" s="78"/>
      <c r="O111" s="78"/>
      <c r="P111" s="135"/>
    </row>
    <row r="112" spans="1:16" ht="22.5">
      <c r="A112" s="78">
        <v>107</v>
      </c>
      <c r="B112" s="79"/>
      <c r="C112" s="3" t="s">
        <v>567</v>
      </c>
      <c r="D112" s="3" t="s">
        <v>565</v>
      </c>
      <c r="E112" s="3" t="s">
        <v>566</v>
      </c>
      <c r="F112" s="2" t="s">
        <v>10</v>
      </c>
      <c r="G112" s="2">
        <v>1</v>
      </c>
      <c r="H112" s="2" t="s">
        <v>2399</v>
      </c>
      <c r="I112" s="4">
        <v>137.16</v>
      </c>
      <c r="J112" s="4">
        <v>137.16</v>
      </c>
      <c r="K112" s="78" t="s">
        <v>2399</v>
      </c>
      <c r="L112" s="175">
        <f t="shared" si="1"/>
        <v>137.16</v>
      </c>
      <c r="M112" s="25"/>
      <c r="N112" s="78"/>
      <c r="O112" s="78"/>
      <c r="P112" s="135"/>
    </row>
    <row r="113" spans="1:16">
      <c r="A113" s="78">
        <v>108</v>
      </c>
      <c r="B113" s="79"/>
      <c r="C113" s="3" t="s">
        <v>568</v>
      </c>
      <c r="D113" s="3" t="s">
        <v>569</v>
      </c>
      <c r="E113" s="3" t="s">
        <v>570</v>
      </c>
      <c r="F113" s="2" t="s">
        <v>10</v>
      </c>
      <c r="G113" s="2">
        <v>1</v>
      </c>
      <c r="H113" s="2" t="s">
        <v>2399</v>
      </c>
      <c r="I113" s="4">
        <v>118.86</v>
      </c>
      <c r="J113" s="4">
        <v>118.86</v>
      </c>
      <c r="K113" s="78" t="s">
        <v>2399</v>
      </c>
      <c r="L113" s="175">
        <f t="shared" si="1"/>
        <v>118.86</v>
      </c>
      <c r="M113" s="25"/>
      <c r="N113" s="78"/>
      <c r="O113" s="78"/>
      <c r="P113" s="135"/>
    </row>
    <row r="114" spans="1:16">
      <c r="A114" s="78">
        <v>109</v>
      </c>
      <c r="B114" s="79"/>
      <c r="C114" s="3" t="s">
        <v>571</v>
      </c>
      <c r="D114" s="3" t="s">
        <v>569</v>
      </c>
      <c r="E114" s="3" t="s">
        <v>570</v>
      </c>
      <c r="F114" s="2" t="s">
        <v>10</v>
      </c>
      <c r="G114" s="2">
        <v>1</v>
      </c>
      <c r="H114" s="2" t="s">
        <v>2399</v>
      </c>
      <c r="I114" s="4">
        <v>118.86</v>
      </c>
      <c r="J114" s="4">
        <v>118.86</v>
      </c>
      <c r="K114" s="78" t="s">
        <v>2399</v>
      </c>
      <c r="L114" s="175">
        <f t="shared" si="1"/>
        <v>118.86</v>
      </c>
      <c r="M114" s="25"/>
      <c r="N114" s="78"/>
      <c r="O114" s="78"/>
      <c r="P114" s="135"/>
    </row>
    <row r="115" spans="1:16">
      <c r="A115" s="78">
        <v>110</v>
      </c>
      <c r="B115" s="79"/>
      <c r="C115" s="3" t="s">
        <v>572</v>
      </c>
      <c r="D115" s="3" t="s">
        <v>573</v>
      </c>
      <c r="E115" s="3" t="s">
        <v>574</v>
      </c>
      <c r="F115" s="2" t="s">
        <v>10</v>
      </c>
      <c r="G115" s="2">
        <v>1</v>
      </c>
      <c r="H115" s="2" t="s">
        <v>2399</v>
      </c>
      <c r="I115" s="4">
        <v>329.31</v>
      </c>
      <c r="J115" s="4">
        <v>329.31</v>
      </c>
      <c r="K115" s="78" t="s">
        <v>2399</v>
      </c>
      <c r="L115" s="175">
        <f t="shared" si="1"/>
        <v>329.31</v>
      </c>
      <c r="M115" s="25"/>
      <c r="N115" s="78"/>
      <c r="O115" s="78"/>
      <c r="P115" s="135"/>
    </row>
    <row r="116" spans="1:16">
      <c r="A116" s="78">
        <v>111</v>
      </c>
      <c r="B116" s="79"/>
      <c r="C116" s="3" t="s">
        <v>575</v>
      </c>
      <c r="D116" s="3" t="s">
        <v>576</v>
      </c>
      <c r="E116" s="3" t="s">
        <v>570</v>
      </c>
      <c r="F116" s="2" t="s">
        <v>10</v>
      </c>
      <c r="G116" s="2">
        <v>1</v>
      </c>
      <c r="H116" s="2" t="s">
        <v>2399</v>
      </c>
      <c r="I116" s="4">
        <v>603.80999999999995</v>
      </c>
      <c r="J116" s="4">
        <v>603.80999999999995</v>
      </c>
      <c r="K116" s="78" t="s">
        <v>2399</v>
      </c>
      <c r="L116" s="175">
        <f t="shared" si="1"/>
        <v>603.80999999999995</v>
      </c>
      <c r="M116" s="25"/>
      <c r="N116" s="78"/>
      <c r="O116" s="78"/>
      <c r="P116" s="135"/>
    </row>
    <row r="117" spans="1:16">
      <c r="A117" s="78">
        <v>112</v>
      </c>
      <c r="B117" s="79"/>
      <c r="C117" s="3" t="s">
        <v>577</v>
      </c>
      <c r="D117" s="3" t="s">
        <v>578</v>
      </c>
      <c r="E117" s="3" t="s">
        <v>579</v>
      </c>
      <c r="F117" s="2" t="s">
        <v>10</v>
      </c>
      <c r="G117" s="2">
        <v>1</v>
      </c>
      <c r="H117" s="2" t="s">
        <v>2399</v>
      </c>
      <c r="I117" s="4">
        <v>164.61</v>
      </c>
      <c r="J117" s="4">
        <v>164.61</v>
      </c>
      <c r="K117" s="78" t="s">
        <v>2399</v>
      </c>
      <c r="L117" s="175">
        <f t="shared" si="1"/>
        <v>164.61</v>
      </c>
      <c r="M117" s="25"/>
      <c r="N117" s="78"/>
      <c r="O117" s="78"/>
      <c r="P117" s="135"/>
    </row>
    <row r="118" spans="1:16">
      <c r="A118" s="78">
        <v>113</v>
      </c>
      <c r="B118" s="79"/>
      <c r="C118" s="3" t="s">
        <v>580</v>
      </c>
      <c r="D118" s="3" t="s">
        <v>578</v>
      </c>
      <c r="E118" s="3" t="s">
        <v>574</v>
      </c>
      <c r="F118" s="2" t="s">
        <v>10</v>
      </c>
      <c r="G118" s="2">
        <v>1</v>
      </c>
      <c r="H118" s="2" t="s">
        <v>2399</v>
      </c>
      <c r="I118" s="4">
        <v>164.61</v>
      </c>
      <c r="J118" s="4">
        <v>164.61</v>
      </c>
      <c r="K118" s="78" t="s">
        <v>2399</v>
      </c>
      <c r="L118" s="175">
        <f t="shared" si="1"/>
        <v>164.61</v>
      </c>
      <c r="M118" s="25"/>
      <c r="N118" s="78"/>
      <c r="O118" s="78"/>
      <c r="P118" s="135"/>
    </row>
    <row r="119" spans="1:16" ht="22.5">
      <c r="A119" s="78">
        <v>114</v>
      </c>
      <c r="B119" s="79"/>
      <c r="C119" s="3" t="s">
        <v>581</v>
      </c>
      <c r="D119" s="3" t="s">
        <v>582</v>
      </c>
      <c r="E119" s="3" t="s">
        <v>583</v>
      </c>
      <c r="F119" s="2" t="s">
        <v>10</v>
      </c>
      <c r="G119" s="2">
        <v>1</v>
      </c>
      <c r="H119" s="2" t="s">
        <v>2399</v>
      </c>
      <c r="I119" s="4">
        <v>705</v>
      </c>
      <c r="J119" s="4">
        <v>705</v>
      </c>
      <c r="K119" s="78" t="s">
        <v>2399</v>
      </c>
      <c r="L119" s="175">
        <f t="shared" si="1"/>
        <v>705</v>
      </c>
      <c r="M119" s="25"/>
      <c r="N119" s="78"/>
      <c r="O119" s="78"/>
      <c r="P119" s="135"/>
    </row>
    <row r="120" spans="1:16">
      <c r="A120" s="78">
        <v>115</v>
      </c>
      <c r="B120" s="79"/>
      <c r="C120" s="3" t="s">
        <v>584</v>
      </c>
      <c r="D120" s="3" t="s">
        <v>585</v>
      </c>
      <c r="E120" s="3" t="s">
        <v>570</v>
      </c>
      <c r="F120" s="2" t="s">
        <v>10</v>
      </c>
      <c r="G120" s="2">
        <v>1</v>
      </c>
      <c r="H120" s="2" t="s">
        <v>2399</v>
      </c>
      <c r="I120" s="4">
        <v>365.91</v>
      </c>
      <c r="J120" s="4">
        <v>365.91</v>
      </c>
      <c r="K120" s="78" t="s">
        <v>2399</v>
      </c>
      <c r="L120" s="175">
        <f t="shared" si="1"/>
        <v>365.91</v>
      </c>
      <c r="M120" s="25"/>
      <c r="N120" s="78"/>
      <c r="O120" s="78"/>
      <c r="P120" s="135"/>
    </row>
    <row r="121" spans="1:16">
      <c r="A121" s="78">
        <v>116</v>
      </c>
      <c r="B121" s="79"/>
      <c r="C121" s="3" t="s">
        <v>586</v>
      </c>
      <c r="D121" s="3" t="s">
        <v>585</v>
      </c>
      <c r="E121" s="3" t="s">
        <v>566</v>
      </c>
      <c r="F121" s="2" t="s">
        <v>10</v>
      </c>
      <c r="G121" s="2">
        <v>1</v>
      </c>
      <c r="H121" s="2" t="s">
        <v>2399</v>
      </c>
      <c r="I121" s="4">
        <v>365.91</v>
      </c>
      <c r="J121" s="4">
        <v>365.91</v>
      </c>
      <c r="K121" s="78" t="s">
        <v>2399</v>
      </c>
      <c r="L121" s="175">
        <f t="shared" si="1"/>
        <v>365.91</v>
      </c>
      <c r="M121" s="25"/>
      <c r="N121" s="78"/>
      <c r="O121" s="78"/>
      <c r="P121" s="135"/>
    </row>
    <row r="122" spans="1:16">
      <c r="A122" s="78">
        <v>117</v>
      </c>
      <c r="B122" s="79"/>
      <c r="C122" s="3" t="s">
        <v>587</v>
      </c>
      <c r="D122" s="3" t="s">
        <v>585</v>
      </c>
      <c r="E122" s="3" t="s">
        <v>588</v>
      </c>
      <c r="F122" s="2" t="s">
        <v>10</v>
      </c>
      <c r="G122" s="2">
        <v>1</v>
      </c>
      <c r="H122" s="2" t="s">
        <v>2399</v>
      </c>
      <c r="I122" s="4">
        <v>365.91</v>
      </c>
      <c r="J122" s="4">
        <v>365.91</v>
      </c>
      <c r="K122" s="78" t="s">
        <v>2399</v>
      </c>
      <c r="L122" s="175">
        <f t="shared" si="1"/>
        <v>365.91</v>
      </c>
      <c r="M122" s="25"/>
      <c r="N122" s="78"/>
      <c r="O122" s="78"/>
      <c r="P122" s="135"/>
    </row>
    <row r="123" spans="1:16" ht="22.5">
      <c r="A123" s="78">
        <v>118</v>
      </c>
      <c r="B123" s="79"/>
      <c r="C123" s="3" t="s">
        <v>589</v>
      </c>
      <c r="D123" s="3" t="s">
        <v>590</v>
      </c>
      <c r="E123" s="3" t="s">
        <v>591</v>
      </c>
      <c r="F123" s="2" t="s">
        <v>10</v>
      </c>
      <c r="G123" s="2">
        <v>1</v>
      </c>
      <c r="H123" s="2" t="s">
        <v>2399</v>
      </c>
      <c r="I123" s="4">
        <v>155.46</v>
      </c>
      <c r="J123" s="4">
        <v>155.46</v>
      </c>
      <c r="K123" s="78" t="s">
        <v>2399</v>
      </c>
      <c r="L123" s="175">
        <f t="shared" si="1"/>
        <v>155.46</v>
      </c>
      <c r="M123" s="25"/>
      <c r="N123" s="78"/>
      <c r="O123" s="78"/>
      <c r="P123" s="135"/>
    </row>
    <row r="124" spans="1:16" ht="22.5">
      <c r="A124" s="78">
        <v>119</v>
      </c>
      <c r="B124" s="79"/>
      <c r="C124" s="3" t="s">
        <v>592</v>
      </c>
      <c r="D124" s="3" t="s">
        <v>590</v>
      </c>
      <c r="E124" s="3" t="s">
        <v>591</v>
      </c>
      <c r="F124" s="2" t="s">
        <v>10</v>
      </c>
      <c r="G124" s="2">
        <v>1</v>
      </c>
      <c r="H124" s="2" t="s">
        <v>2399</v>
      </c>
      <c r="I124" s="4">
        <v>155.46</v>
      </c>
      <c r="J124" s="4">
        <v>155.46</v>
      </c>
      <c r="K124" s="78" t="s">
        <v>2399</v>
      </c>
      <c r="L124" s="175">
        <f t="shared" si="1"/>
        <v>155.46</v>
      </c>
      <c r="M124" s="25"/>
      <c r="N124" s="78"/>
      <c r="O124" s="78"/>
      <c r="P124" s="135"/>
    </row>
    <row r="125" spans="1:16" ht="22.5">
      <c r="A125" s="78">
        <v>120</v>
      </c>
      <c r="B125" s="79"/>
      <c r="C125" s="3" t="s">
        <v>593</v>
      </c>
      <c r="D125" s="3" t="s">
        <v>590</v>
      </c>
      <c r="E125" s="3" t="s">
        <v>591</v>
      </c>
      <c r="F125" s="2" t="s">
        <v>10</v>
      </c>
      <c r="G125" s="2">
        <v>1</v>
      </c>
      <c r="H125" s="2" t="s">
        <v>2399</v>
      </c>
      <c r="I125" s="4">
        <v>155.46</v>
      </c>
      <c r="J125" s="4">
        <v>155.46</v>
      </c>
      <c r="K125" s="78" t="s">
        <v>2399</v>
      </c>
      <c r="L125" s="175">
        <f t="shared" si="1"/>
        <v>155.46</v>
      </c>
      <c r="M125" s="25"/>
      <c r="N125" s="78"/>
      <c r="O125" s="78"/>
      <c r="P125" s="135"/>
    </row>
    <row r="126" spans="1:16" ht="22.5">
      <c r="A126" s="78">
        <v>121</v>
      </c>
      <c r="B126" s="79"/>
      <c r="C126" s="3" t="s">
        <v>594</v>
      </c>
      <c r="D126" s="3" t="s">
        <v>595</v>
      </c>
      <c r="E126" s="3" t="s">
        <v>588</v>
      </c>
      <c r="F126" s="2" t="s">
        <v>10</v>
      </c>
      <c r="G126" s="2">
        <v>1</v>
      </c>
      <c r="H126" s="2" t="s">
        <v>2399</v>
      </c>
      <c r="I126" s="4">
        <v>155.46</v>
      </c>
      <c r="J126" s="4">
        <v>155.46</v>
      </c>
      <c r="K126" s="78" t="s">
        <v>2399</v>
      </c>
      <c r="L126" s="175">
        <f t="shared" si="1"/>
        <v>155.46</v>
      </c>
      <c r="M126" s="25"/>
      <c r="N126" s="78"/>
      <c r="O126" s="78"/>
      <c r="P126" s="135"/>
    </row>
    <row r="127" spans="1:16" ht="22.5">
      <c r="A127" s="78">
        <v>122</v>
      </c>
      <c r="B127" s="79"/>
      <c r="C127" s="3" t="s">
        <v>596</v>
      </c>
      <c r="D127" s="3" t="s">
        <v>595</v>
      </c>
      <c r="E127" s="3" t="s">
        <v>588</v>
      </c>
      <c r="F127" s="2" t="s">
        <v>10</v>
      </c>
      <c r="G127" s="2">
        <v>1</v>
      </c>
      <c r="H127" s="2" t="s">
        <v>2399</v>
      </c>
      <c r="I127" s="4">
        <v>155.46</v>
      </c>
      <c r="J127" s="4">
        <v>155.46</v>
      </c>
      <c r="K127" s="78" t="s">
        <v>2399</v>
      </c>
      <c r="L127" s="175">
        <f t="shared" si="1"/>
        <v>155.46</v>
      </c>
      <c r="M127" s="25"/>
      <c r="N127" s="78"/>
      <c r="O127" s="78"/>
      <c r="P127" s="135"/>
    </row>
    <row r="128" spans="1:16" ht="22.5">
      <c r="A128" s="78">
        <v>123</v>
      </c>
      <c r="B128" s="79"/>
      <c r="C128" s="3" t="s">
        <v>597</v>
      </c>
      <c r="D128" s="3" t="s">
        <v>595</v>
      </c>
      <c r="E128" s="3" t="s">
        <v>588</v>
      </c>
      <c r="F128" s="2" t="s">
        <v>10</v>
      </c>
      <c r="G128" s="2">
        <v>1</v>
      </c>
      <c r="H128" s="2" t="s">
        <v>2399</v>
      </c>
      <c r="I128" s="4">
        <v>155.46</v>
      </c>
      <c r="J128" s="4">
        <v>155.46</v>
      </c>
      <c r="K128" s="78" t="s">
        <v>2399</v>
      </c>
      <c r="L128" s="175">
        <f t="shared" si="1"/>
        <v>155.46</v>
      </c>
      <c r="M128" s="25"/>
      <c r="N128" s="78"/>
      <c r="O128" s="78"/>
      <c r="P128" s="135"/>
    </row>
    <row r="129" spans="1:16" ht="22.5">
      <c r="A129" s="78">
        <v>124</v>
      </c>
      <c r="B129" s="79"/>
      <c r="C129" s="3" t="s">
        <v>598</v>
      </c>
      <c r="D129" s="3" t="s">
        <v>599</v>
      </c>
      <c r="E129" s="3" t="s">
        <v>588</v>
      </c>
      <c r="F129" s="2" t="s">
        <v>10</v>
      </c>
      <c r="G129" s="2">
        <v>1</v>
      </c>
      <c r="H129" s="2" t="s">
        <v>2399</v>
      </c>
      <c r="I129" s="4">
        <v>155.46</v>
      </c>
      <c r="J129" s="4">
        <v>155.46</v>
      </c>
      <c r="K129" s="78" t="s">
        <v>2399</v>
      </c>
      <c r="L129" s="175">
        <f t="shared" si="1"/>
        <v>155.46</v>
      </c>
      <c r="M129" s="25"/>
      <c r="N129" s="78"/>
      <c r="O129" s="78"/>
      <c r="P129" s="135"/>
    </row>
    <row r="130" spans="1:16" ht="22.5">
      <c r="A130" s="78">
        <v>125</v>
      </c>
      <c r="B130" s="79"/>
      <c r="C130" s="3" t="s">
        <v>600</v>
      </c>
      <c r="D130" s="3" t="s">
        <v>599</v>
      </c>
      <c r="E130" s="3" t="s">
        <v>588</v>
      </c>
      <c r="F130" s="2" t="s">
        <v>10</v>
      </c>
      <c r="G130" s="2">
        <v>1</v>
      </c>
      <c r="H130" s="2" t="s">
        <v>2399</v>
      </c>
      <c r="I130" s="4">
        <v>155.46</v>
      </c>
      <c r="J130" s="4">
        <v>155.46</v>
      </c>
      <c r="K130" s="78" t="s">
        <v>2399</v>
      </c>
      <c r="L130" s="175">
        <f t="shared" si="1"/>
        <v>155.46</v>
      </c>
      <c r="M130" s="25"/>
      <c r="N130" s="78"/>
      <c r="O130" s="78"/>
      <c r="P130" s="135"/>
    </row>
    <row r="131" spans="1:16">
      <c r="A131" s="78">
        <v>126</v>
      </c>
      <c r="B131" s="79"/>
      <c r="C131" s="3" t="s">
        <v>601</v>
      </c>
      <c r="D131" s="3" t="s">
        <v>602</v>
      </c>
      <c r="E131" s="3" t="s">
        <v>603</v>
      </c>
      <c r="F131" s="2" t="s">
        <v>10</v>
      </c>
      <c r="G131" s="2">
        <v>1</v>
      </c>
      <c r="H131" s="2" t="s">
        <v>2399</v>
      </c>
      <c r="I131" s="4">
        <v>695.31</v>
      </c>
      <c r="J131" s="4">
        <v>695.31</v>
      </c>
      <c r="K131" s="78" t="s">
        <v>2399</v>
      </c>
      <c r="L131" s="175">
        <f t="shared" si="1"/>
        <v>695.31</v>
      </c>
      <c r="M131" s="25"/>
      <c r="N131" s="78"/>
      <c r="O131" s="78"/>
      <c r="P131" s="135"/>
    </row>
    <row r="132" spans="1:16">
      <c r="A132" s="78">
        <v>127</v>
      </c>
      <c r="B132" s="79"/>
      <c r="C132" s="3" t="s">
        <v>604</v>
      </c>
      <c r="D132" s="3" t="s">
        <v>602</v>
      </c>
      <c r="E132" s="3" t="s">
        <v>603</v>
      </c>
      <c r="F132" s="2" t="s">
        <v>10</v>
      </c>
      <c r="G132" s="2">
        <v>1</v>
      </c>
      <c r="H132" s="2" t="s">
        <v>2399</v>
      </c>
      <c r="I132" s="4">
        <v>695.31</v>
      </c>
      <c r="J132" s="4">
        <v>695.31</v>
      </c>
      <c r="K132" s="78" t="s">
        <v>2399</v>
      </c>
      <c r="L132" s="175">
        <f t="shared" si="1"/>
        <v>695.31</v>
      </c>
      <c r="M132" s="25"/>
      <c r="N132" s="78"/>
      <c r="O132" s="78"/>
      <c r="P132" s="135"/>
    </row>
    <row r="133" spans="1:16">
      <c r="A133" s="78">
        <v>128</v>
      </c>
      <c r="B133" s="79"/>
      <c r="C133" s="3" t="s">
        <v>605</v>
      </c>
      <c r="D133" s="3" t="s">
        <v>606</v>
      </c>
      <c r="E133" s="3" t="s">
        <v>603</v>
      </c>
      <c r="F133" s="2" t="s">
        <v>10</v>
      </c>
      <c r="G133" s="2">
        <v>1</v>
      </c>
      <c r="H133" s="2" t="s">
        <v>2399</v>
      </c>
      <c r="I133" s="4">
        <v>914.91</v>
      </c>
      <c r="J133" s="4">
        <v>914.91</v>
      </c>
      <c r="K133" s="78" t="s">
        <v>2399</v>
      </c>
      <c r="L133" s="175">
        <f t="shared" si="1"/>
        <v>914.91</v>
      </c>
      <c r="M133" s="25"/>
      <c r="N133" s="78"/>
      <c r="O133" s="78"/>
      <c r="P133" s="135"/>
    </row>
    <row r="134" spans="1:16" ht="22.5">
      <c r="A134" s="78">
        <v>129</v>
      </c>
      <c r="B134" s="79"/>
      <c r="C134" s="3" t="s">
        <v>607</v>
      </c>
      <c r="D134" s="3" t="s">
        <v>608</v>
      </c>
      <c r="E134" s="3" t="s">
        <v>559</v>
      </c>
      <c r="F134" s="2" t="s">
        <v>10</v>
      </c>
      <c r="G134" s="2">
        <v>1</v>
      </c>
      <c r="H134" s="2" t="s">
        <v>2399</v>
      </c>
      <c r="I134" s="4">
        <v>182.91</v>
      </c>
      <c r="J134" s="4">
        <v>182.91</v>
      </c>
      <c r="K134" s="78" t="s">
        <v>2399</v>
      </c>
      <c r="L134" s="175">
        <f t="shared" si="1"/>
        <v>182.91</v>
      </c>
      <c r="M134" s="25"/>
      <c r="N134" s="78"/>
      <c r="O134" s="78"/>
      <c r="P134" s="135"/>
    </row>
    <row r="135" spans="1:16">
      <c r="A135" s="78">
        <v>130</v>
      </c>
      <c r="B135" s="79"/>
      <c r="C135" s="3" t="s">
        <v>609</v>
      </c>
      <c r="D135" s="3" t="s">
        <v>610</v>
      </c>
      <c r="E135" s="3" t="s">
        <v>603</v>
      </c>
      <c r="F135" s="2" t="s">
        <v>10</v>
      </c>
      <c r="G135" s="2">
        <v>1</v>
      </c>
      <c r="H135" s="2" t="s">
        <v>2399</v>
      </c>
      <c r="I135" s="4">
        <v>182.91</v>
      </c>
      <c r="J135" s="4">
        <v>182.91</v>
      </c>
      <c r="K135" s="78" t="s">
        <v>2399</v>
      </c>
      <c r="L135" s="175">
        <f t="shared" si="1"/>
        <v>182.91</v>
      </c>
      <c r="M135" s="25"/>
      <c r="N135" s="78"/>
      <c r="O135" s="78"/>
      <c r="P135" s="135"/>
    </row>
    <row r="136" spans="1:16">
      <c r="A136" s="78">
        <v>131</v>
      </c>
      <c r="B136" s="79"/>
      <c r="C136" s="3" t="s">
        <v>611</v>
      </c>
      <c r="D136" s="3" t="s">
        <v>612</v>
      </c>
      <c r="E136" s="3" t="s">
        <v>583</v>
      </c>
      <c r="F136" s="2" t="s">
        <v>10</v>
      </c>
      <c r="G136" s="2">
        <v>1</v>
      </c>
      <c r="H136" s="2" t="s">
        <v>2399</v>
      </c>
      <c r="I136" s="4">
        <v>170</v>
      </c>
      <c r="J136" s="4">
        <v>170</v>
      </c>
      <c r="K136" s="78" t="s">
        <v>2399</v>
      </c>
      <c r="L136" s="175">
        <f t="shared" si="1"/>
        <v>170</v>
      </c>
      <c r="M136" s="25"/>
      <c r="N136" s="78"/>
      <c r="O136" s="78"/>
      <c r="P136" s="135"/>
    </row>
    <row r="137" spans="1:16">
      <c r="A137" s="78">
        <v>132</v>
      </c>
      <c r="B137" s="79"/>
      <c r="C137" s="3" t="s">
        <v>613</v>
      </c>
      <c r="D137" s="3" t="s">
        <v>614</v>
      </c>
      <c r="E137" s="3" t="s">
        <v>591</v>
      </c>
      <c r="F137" s="2" t="s">
        <v>10</v>
      </c>
      <c r="G137" s="2">
        <v>1</v>
      </c>
      <c r="H137" s="2" t="s">
        <v>2399</v>
      </c>
      <c r="I137" s="4">
        <v>27.36</v>
      </c>
      <c r="J137" s="4">
        <v>27.36</v>
      </c>
      <c r="K137" s="78" t="s">
        <v>2399</v>
      </c>
      <c r="L137" s="175">
        <f t="shared" si="1"/>
        <v>27.36</v>
      </c>
      <c r="M137" s="25"/>
      <c r="N137" s="78"/>
      <c r="O137" s="78"/>
      <c r="P137" s="135"/>
    </row>
    <row r="138" spans="1:16">
      <c r="A138" s="78">
        <v>133</v>
      </c>
      <c r="B138" s="79"/>
      <c r="C138" s="3" t="s">
        <v>615</v>
      </c>
      <c r="D138" s="3" t="s">
        <v>614</v>
      </c>
      <c r="E138" s="3" t="s">
        <v>591</v>
      </c>
      <c r="F138" s="2" t="s">
        <v>10</v>
      </c>
      <c r="G138" s="2">
        <v>1</v>
      </c>
      <c r="H138" s="2" t="s">
        <v>2399</v>
      </c>
      <c r="I138" s="4">
        <v>27.36</v>
      </c>
      <c r="J138" s="4">
        <v>27.36</v>
      </c>
      <c r="K138" s="78" t="s">
        <v>2399</v>
      </c>
      <c r="L138" s="175">
        <f t="shared" ref="L138:L201" si="2">I138</f>
        <v>27.36</v>
      </c>
      <c r="M138" s="25"/>
      <c r="N138" s="78"/>
      <c r="O138" s="78"/>
      <c r="P138" s="135"/>
    </row>
    <row r="139" spans="1:16">
      <c r="A139" s="78">
        <v>134</v>
      </c>
      <c r="B139" s="79"/>
      <c r="C139" s="3" t="s">
        <v>616</v>
      </c>
      <c r="D139" s="3" t="s">
        <v>614</v>
      </c>
      <c r="E139" s="3" t="s">
        <v>591</v>
      </c>
      <c r="F139" s="2" t="s">
        <v>10</v>
      </c>
      <c r="G139" s="2">
        <v>1</v>
      </c>
      <c r="H139" s="2" t="s">
        <v>2399</v>
      </c>
      <c r="I139" s="4">
        <v>27.36</v>
      </c>
      <c r="J139" s="4">
        <v>27.36</v>
      </c>
      <c r="K139" s="78" t="s">
        <v>2399</v>
      </c>
      <c r="L139" s="175">
        <f t="shared" si="2"/>
        <v>27.36</v>
      </c>
      <c r="M139" s="25"/>
      <c r="N139" s="78"/>
      <c r="O139" s="78"/>
      <c r="P139" s="135"/>
    </row>
    <row r="140" spans="1:16">
      <c r="A140" s="78">
        <v>135</v>
      </c>
      <c r="B140" s="79"/>
      <c r="C140" s="3" t="s">
        <v>617</v>
      </c>
      <c r="D140" s="3" t="s">
        <v>614</v>
      </c>
      <c r="E140" s="3" t="s">
        <v>591</v>
      </c>
      <c r="F140" s="2" t="s">
        <v>10</v>
      </c>
      <c r="G140" s="2">
        <v>1</v>
      </c>
      <c r="H140" s="2" t="s">
        <v>2399</v>
      </c>
      <c r="I140" s="4">
        <v>27.36</v>
      </c>
      <c r="J140" s="4">
        <v>27.36</v>
      </c>
      <c r="K140" s="78" t="s">
        <v>2399</v>
      </c>
      <c r="L140" s="175">
        <f t="shared" si="2"/>
        <v>27.36</v>
      </c>
      <c r="M140" s="25"/>
      <c r="N140" s="78"/>
      <c r="O140" s="78"/>
      <c r="P140" s="135"/>
    </row>
    <row r="141" spans="1:16" ht="22.5">
      <c r="A141" s="78">
        <v>136</v>
      </c>
      <c r="B141" s="79"/>
      <c r="C141" s="3" t="s">
        <v>618</v>
      </c>
      <c r="D141" s="3" t="s">
        <v>619</v>
      </c>
      <c r="E141" s="3" t="s">
        <v>591</v>
      </c>
      <c r="F141" s="2" t="s">
        <v>10</v>
      </c>
      <c r="G141" s="2">
        <v>1</v>
      </c>
      <c r="H141" s="2" t="s">
        <v>2399</v>
      </c>
      <c r="I141" s="4">
        <v>27.36</v>
      </c>
      <c r="J141" s="4">
        <v>27.36</v>
      </c>
      <c r="K141" s="78" t="s">
        <v>2399</v>
      </c>
      <c r="L141" s="175">
        <f t="shared" si="2"/>
        <v>27.36</v>
      </c>
      <c r="M141" s="25"/>
      <c r="N141" s="78"/>
      <c r="O141" s="78"/>
      <c r="P141" s="135"/>
    </row>
    <row r="142" spans="1:16" ht="22.5">
      <c r="A142" s="78">
        <v>137</v>
      </c>
      <c r="B142" s="79"/>
      <c r="C142" s="3" t="s">
        <v>620</v>
      </c>
      <c r="D142" s="3" t="s">
        <v>619</v>
      </c>
      <c r="E142" s="3" t="s">
        <v>591</v>
      </c>
      <c r="F142" s="2" t="s">
        <v>10</v>
      </c>
      <c r="G142" s="2">
        <v>1</v>
      </c>
      <c r="H142" s="2" t="s">
        <v>2399</v>
      </c>
      <c r="I142" s="4">
        <v>27.36</v>
      </c>
      <c r="J142" s="4">
        <v>27.36</v>
      </c>
      <c r="K142" s="78" t="s">
        <v>2399</v>
      </c>
      <c r="L142" s="175">
        <f t="shared" si="2"/>
        <v>27.36</v>
      </c>
      <c r="M142" s="25"/>
      <c r="N142" s="78"/>
      <c r="O142" s="78"/>
      <c r="P142" s="135"/>
    </row>
    <row r="143" spans="1:16" ht="22.5">
      <c r="A143" s="78">
        <v>138</v>
      </c>
      <c r="B143" s="79"/>
      <c r="C143" s="3" t="s">
        <v>621</v>
      </c>
      <c r="D143" s="3" t="s">
        <v>619</v>
      </c>
      <c r="E143" s="3" t="s">
        <v>591</v>
      </c>
      <c r="F143" s="2" t="s">
        <v>10</v>
      </c>
      <c r="G143" s="2">
        <v>1</v>
      </c>
      <c r="H143" s="2" t="s">
        <v>2399</v>
      </c>
      <c r="I143" s="4">
        <v>27.36</v>
      </c>
      <c r="J143" s="4">
        <v>27.36</v>
      </c>
      <c r="K143" s="78" t="s">
        <v>2399</v>
      </c>
      <c r="L143" s="175">
        <f t="shared" si="2"/>
        <v>27.36</v>
      </c>
      <c r="M143" s="25"/>
      <c r="N143" s="78"/>
      <c r="O143" s="78"/>
      <c r="P143" s="135"/>
    </row>
    <row r="144" spans="1:16" ht="22.5">
      <c r="A144" s="78">
        <v>139</v>
      </c>
      <c r="B144" s="79"/>
      <c r="C144" s="3" t="s">
        <v>622</v>
      </c>
      <c r="D144" s="3" t="s">
        <v>619</v>
      </c>
      <c r="E144" s="3" t="s">
        <v>591</v>
      </c>
      <c r="F144" s="2" t="s">
        <v>10</v>
      </c>
      <c r="G144" s="2">
        <v>1</v>
      </c>
      <c r="H144" s="2" t="s">
        <v>2399</v>
      </c>
      <c r="I144" s="4">
        <v>27.36</v>
      </c>
      <c r="J144" s="4">
        <v>27.36</v>
      </c>
      <c r="K144" s="78" t="s">
        <v>2399</v>
      </c>
      <c r="L144" s="175">
        <f t="shared" si="2"/>
        <v>27.36</v>
      </c>
      <c r="M144" s="25"/>
      <c r="N144" s="78"/>
      <c r="O144" s="78"/>
      <c r="P144" s="135"/>
    </row>
    <row r="145" spans="1:16" ht="22.5">
      <c r="A145" s="78">
        <v>140</v>
      </c>
      <c r="B145" s="79"/>
      <c r="C145" s="3" t="s">
        <v>623</v>
      </c>
      <c r="D145" s="3" t="s">
        <v>619</v>
      </c>
      <c r="E145" s="3" t="s">
        <v>591</v>
      </c>
      <c r="F145" s="2" t="s">
        <v>10</v>
      </c>
      <c r="G145" s="2">
        <v>1</v>
      </c>
      <c r="H145" s="2" t="s">
        <v>2399</v>
      </c>
      <c r="I145" s="4">
        <v>27.36</v>
      </c>
      <c r="J145" s="4">
        <v>27.36</v>
      </c>
      <c r="K145" s="78" t="s">
        <v>2399</v>
      </c>
      <c r="L145" s="175">
        <f t="shared" si="2"/>
        <v>27.36</v>
      </c>
      <c r="M145" s="25"/>
      <c r="N145" s="78"/>
      <c r="O145" s="78"/>
      <c r="P145" s="135"/>
    </row>
    <row r="146" spans="1:16" ht="22.5">
      <c r="A146" s="78">
        <v>141</v>
      </c>
      <c r="B146" s="79"/>
      <c r="C146" s="3" t="s">
        <v>624</v>
      </c>
      <c r="D146" s="3" t="s">
        <v>619</v>
      </c>
      <c r="E146" s="3" t="s">
        <v>591</v>
      </c>
      <c r="F146" s="2" t="s">
        <v>10</v>
      </c>
      <c r="G146" s="2">
        <v>1</v>
      </c>
      <c r="H146" s="2" t="s">
        <v>2399</v>
      </c>
      <c r="I146" s="4">
        <v>27.36</v>
      </c>
      <c r="J146" s="4">
        <v>27.36</v>
      </c>
      <c r="K146" s="78" t="s">
        <v>2399</v>
      </c>
      <c r="L146" s="175">
        <f t="shared" si="2"/>
        <v>27.36</v>
      </c>
      <c r="M146" s="25"/>
      <c r="N146" s="78"/>
      <c r="O146" s="78"/>
      <c r="P146" s="135"/>
    </row>
    <row r="147" spans="1:16" ht="22.5">
      <c r="A147" s="78">
        <v>142</v>
      </c>
      <c r="B147" s="79"/>
      <c r="C147" s="3" t="s">
        <v>625</v>
      </c>
      <c r="D147" s="3" t="s">
        <v>619</v>
      </c>
      <c r="E147" s="3" t="s">
        <v>591</v>
      </c>
      <c r="F147" s="2" t="s">
        <v>10</v>
      </c>
      <c r="G147" s="2">
        <v>1</v>
      </c>
      <c r="H147" s="2" t="s">
        <v>2399</v>
      </c>
      <c r="I147" s="4">
        <v>27.36</v>
      </c>
      <c r="J147" s="4">
        <v>27.36</v>
      </c>
      <c r="K147" s="78" t="s">
        <v>2399</v>
      </c>
      <c r="L147" s="175">
        <f t="shared" si="2"/>
        <v>27.36</v>
      </c>
      <c r="M147" s="25"/>
      <c r="N147" s="78"/>
      <c r="O147" s="78"/>
      <c r="P147" s="135"/>
    </row>
    <row r="148" spans="1:16" ht="22.5">
      <c r="A148" s="78">
        <v>143</v>
      </c>
      <c r="B148" s="79"/>
      <c r="C148" s="3" t="s">
        <v>626</v>
      </c>
      <c r="D148" s="3" t="s">
        <v>619</v>
      </c>
      <c r="E148" s="3" t="s">
        <v>591</v>
      </c>
      <c r="F148" s="2" t="s">
        <v>10</v>
      </c>
      <c r="G148" s="2">
        <v>1</v>
      </c>
      <c r="H148" s="2" t="s">
        <v>2399</v>
      </c>
      <c r="I148" s="4">
        <v>27.36</v>
      </c>
      <c r="J148" s="4">
        <v>27.36</v>
      </c>
      <c r="K148" s="78" t="s">
        <v>2399</v>
      </c>
      <c r="L148" s="175">
        <f t="shared" si="2"/>
        <v>27.36</v>
      </c>
      <c r="M148" s="25"/>
      <c r="N148" s="78"/>
      <c r="O148" s="78"/>
      <c r="P148" s="135"/>
    </row>
    <row r="149" spans="1:16" ht="22.5">
      <c r="A149" s="78">
        <v>144</v>
      </c>
      <c r="B149" s="79"/>
      <c r="C149" s="3" t="s">
        <v>627</v>
      </c>
      <c r="D149" s="3" t="s">
        <v>619</v>
      </c>
      <c r="E149" s="3" t="s">
        <v>591</v>
      </c>
      <c r="F149" s="2" t="s">
        <v>10</v>
      </c>
      <c r="G149" s="2">
        <v>1</v>
      </c>
      <c r="H149" s="2" t="s">
        <v>2399</v>
      </c>
      <c r="I149" s="4">
        <v>27.36</v>
      </c>
      <c r="J149" s="4">
        <v>27.36</v>
      </c>
      <c r="K149" s="78" t="s">
        <v>2399</v>
      </c>
      <c r="L149" s="175">
        <f t="shared" si="2"/>
        <v>27.36</v>
      </c>
      <c r="M149" s="25"/>
      <c r="N149" s="78"/>
      <c r="O149" s="78"/>
      <c r="P149" s="135"/>
    </row>
    <row r="150" spans="1:16" ht="22.5">
      <c r="A150" s="78">
        <v>145</v>
      </c>
      <c r="B150" s="79"/>
      <c r="C150" s="3" t="s">
        <v>628</v>
      </c>
      <c r="D150" s="3" t="s">
        <v>619</v>
      </c>
      <c r="E150" s="3" t="s">
        <v>591</v>
      </c>
      <c r="F150" s="2" t="s">
        <v>10</v>
      </c>
      <c r="G150" s="2">
        <v>1</v>
      </c>
      <c r="H150" s="2" t="s">
        <v>2399</v>
      </c>
      <c r="I150" s="4">
        <v>27.36</v>
      </c>
      <c r="J150" s="4">
        <v>27.36</v>
      </c>
      <c r="K150" s="78" t="s">
        <v>2399</v>
      </c>
      <c r="L150" s="175">
        <f t="shared" si="2"/>
        <v>27.36</v>
      </c>
      <c r="M150" s="25"/>
      <c r="N150" s="78"/>
      <c r="O150" s="78"/>
      <c r="P150" s="135"/>
    </row>
    <row r="151" spans="1:16">
      <c r="A151" s="78">
        <v>146</v>
      </c>
      <c r="B151" s="79"/>
      <c r="C151" s="3" t="s">
        <v>629</v>
      </c>
      <c r="D151" s="3" t="s">
        <v>630</v>
      </c>
      <c r="E151" s="3" t="s">
        <v>591</v>
      </c>
      <c r="F151" s="2" t="s">
        <v>10</v>
      </c>
      <c r="G151" s="2">
        <v>1</v>
      </c>
      <c r="H151" s="2" t="s">
        <v>2399</v>
      </c>
      <c r="I151" s="4">
        <v>27.36</v>
      </c>
      <c r="J151" s="4">
        <v>27.36</v>
      </c>
      <c r="K151" s="78" t="s">
        <v>2399</v>
      </c>
      <c r="L151" s="175">
        <f t="shared" si="2"/>
        <v>27.36</v>
      </c>
      <c r="M151" s="25"/>
      <c r="N151" s="78"/>
      <c r="O151" s="78"/>
      <c r="P151" s="135"/>
    </row>
    <row r="152" spans="1:16">
      <c r="A152" s="78">
        <v>147</v>
      </c>
      <c r="B152" s="79"/>
      <c r="C152" s="3" t="s">
        <v>631</v>
      </c>
      <c r="D152" s="3" t="s">
        <v>630</v>
      </c>
      <c r="E152" s="3" t="s">
        <v>591</v>
      </c>
      <c r="F152" s="2" t="s">
        <v>10</v>
      </c>
      <c r="G152" s="2">
        <v>1</v>
      </c>
      <c r="H152" s="2" t="s">
        <v>2399</v>
      </c>
      <c r="I152" s="4">
        <v>27.36</v>
      </c>
      <c r="J152" s="4">
        <v>27.36</v>
      </c>
      <c r="K152" s="78" t="s">
        <v>2399</v>
      </c>
      <c r="L152" s="175">
        <f t="shared" si="2"/>
        <v>27.36</v>
      </c>
      <c r="M152" s="25"/>
      <c r="N152" s="78"/>
      <c r="O152" s="78"/>
      <c r="P152" s="135"/>
    </row>
    <row r="153" spans="1:16">
      <c r="A153" s="78">
        <v>148</v>
      </c>
      <c r="B153" s="79"/>
      <c r="C153" s="3" t="s">
        <v>632</v>
      </c>
      <c r="D153" s="3" t="s">
        <v>633</v>
      </c>
      <c r="E153" s="3" t="s">
        <v>591</v>
      </c>
      <c r="F153" s="2" t="s">
        <v>10</v>
      </c>
      <c r="G153" s="2">
        <v>1</v>
      </c>
      <c r="H153" s="2" t="s">
        <v>2399</v>
      </c>
      <c r="I153" s="4">
        <v>27.36</v>
      </c>
      <c r="J153" s="4">
        <v>27.36</v>
      </c>
      <c r="K153" s="78" t="s">
        <v>2399</v>
      </c>
      <c r="L153" s="175">
        <f t="shared" si="2"/>
        <v>27.36</v>
      </c>
      <c r="M153" s="25"/>
      <c r="N153" s="78"/>
      <c r="O153" s="78"/>
      <c r="P153" s="135"/>
    </row>
    <row r="154" spans="1:16">
      <c r="A154" s="78">
        <v>149</v>
      </c>
      <c r="B154" s="79"/>
      <c r="C154" s="3" t="s">
        <v>634</v>
      </c>
      <c r="D154" s="3" t="s">
        <v>633</v>
      </c>
      <c r="E154" s="3" t="s">
        <v>591</v>
      </c>
      <c r="F154" s="2" t="s">
        <v>10</v>
      </c>
      <c r="G154" s="2">
        <v>1</v>
      </c>
      <c r="H154" s="2" t="s">
        <v>2399</v>
      </c>
      <c r="I154" s="4">
        <v>27.36</v>
      </c>
      <c r="J154" s="4">
        <v>27.36</v>
      </c>
      <c r="K154" s="78" t="s">
        <v>2399</v>
      </c>
      <c r="L154" s="175">
        <f t="shared" si="2"/>
        <v>27.36</v>
      </c>
      <c r="M154" s="25"/>
      <c r="N154" s="78"/>
      <c r="O154" s="78"/>
      <c r="P154" s="135"/>
    </row>
    <row r="155" spans="1:16">
      <c r="A155" s="78">
        <v>150</v>
      </c>
      <c r="B155" s="79"/>
      <c r="C155" s="3" t="s">
        <v>635</v>
      </c>
      <c r="D155" s="3" t="s">
        <v>633</v>
      </c>
      <c r="E155" s="3" t="s">
        <v>591</v>
      </c>
      <c r="F155" s="2" t="s">
        <v>10</v>
      </c>
      <c r="G155" s="2">
        <v>1</v>
      </c>
      <c r="H155" s="2" t="s">
        <v>2399</v>
      </c>
      <c r="I155" s="4">
        <v>27.36</v>
      </c>
      <c r="J155" s="4">
        <v>27.36</v>
      </c>
      <c r="K155" s="78" t="s">
        <v>2399</v>
      </c>
      <c r="L155" s="175">
        <f t="shared" si="2"/>
        <v>27.36</v>
      </c>
      <c r="M155" s="25"/>
      <c r="N155" s="78"/>
      <c r="O155" s="78"/>
      <c r="P155" s="135"/>
    </row>
    <row r="156" spans="1:16">
      <c r="A156" s="78">
        <v>151</v>
      </c>
      <c r="B156" s="79"/>
      <c r="C156" s="3" t="s">
        <v>636</v>
      </c>
      <c r="D156" s="3" t="s">
        <v>633</v>
      </c>
      <c r="E156" s="3" t="s">
        <v>591</v>
      </c>
      <c r="F156" s="2" t="s">
        <v>10</v>
      </c>
      <c r="G156" s="2">
        <v>1</v>
      </c>
      <c r="H156" s="2" t="s">
        <v>2399</v>
      </c>
      <c r="I156" s="4">
        <v>27.36</v>
      </c>
      <c r="J156" s="4">
        <v>27.36</v>
      </c>
      <c r="K156" s="78" t="s">
        <v>2399</v>
      </c>
      <c r="L156" s="175">
        <f t="shared" si="2"/>
        <v>27.36</v>
      </c>
      <c r="M156" s="25"/>
      <c r="N156" s="78"/>
      <c r="O156" s="78"/>
      <c r="P156" s="135"/>
    </row>
    <row r="157" spans="1:16">
      <c r="A157" s="78">
        <v>152</v>
      </c>
      <c r="B157" s="79"/>
      <c r="C157" s="3" t="s">
        <v>637</v>
      </c>
      <c r="D157" s="3" t="s">
        <v>633</v>
      </c>
      <c r="E157" s="3" t="s">
        <v>591</v>
      </c>
      <c r="F157" s="2" t="s">
        <v>10</v>
      </c>
      <c r="G157" s="2">
        <v>1</v>
      </c>
      <c r="H157" s="2" t="s">
        <v>2399</v>
      </c>
      <c r="I157" s="4">
        <v>27.36</v>
      </c>
      <c r="J157" s="4">
        <v>27.36</v>
      </c>
      <c r="K157" s="78" t="s">
        <v>2399</v>
      </c>
      <c r="L157" s="175">
        <f t="shared" si="2"/>
        <v>27.36</v>
      </c>
      <c r="M157" s="25"/>
      <c r="N157" s="78"/>
      <c r="O157" s="78"/>
      <c r="P157" s="135"/>
    </row>
    <row r="158" spans="1:16">
      <c r="A158" s="78">
        <v>153</v>
      </c>
      <c r="B158" s="79"/>
      <c r="C158" s="3" t="s">
        <v>638</v>
      </c>
      <c r="D158" s="3" t="s">
        <v>633</v>
      </c>
      <c r="E158" s="3" t="s">
        <v>591</v>
      </c>
      <c r="F158" s="2" t="s">
        <v>10</v>
      </c>
      <c r="G158" s="2">
        <v>1</v>
      </c>
      <c r="H158" s="2" t="s">
        <v>2399</v>
      </c>
      <c r="I158" s="4">
        <v>27.36</v>
      </c>
      <c r="J158" s="4">
        <v>27.36</v>
      </c>
      <c r="K158" s="78" t="s">
        <v>2399</v>
      </c>
      <c r="L158" s="175">
        <f t="shared" si="2"/>
        <v>27.36</v>
      </c>
      <c r="M158" s="25"/>
      <c r="N158" s="78"/>
      <c r="O158" s="78"/>
      <c r="P158" s="135"/>
    </row>
    <row r="159" spans="1:16">
      <c r="A159" s="78">
        <v>154</v>
      </c>
      <c r="B159" s="79"/>
      <c r="C159" s="3" t="s">
        <v>639</v>
      </c>
      <c r="D159" s="3" t="s">
        <v>640</v>
      </c>
      <c r="E159" s="3" t="s">
        <v>641</v>
      </c>
      <c r="F159" s="2" t="s">
        <v>10</v>
      </c>
      <c r="G159" s="2">
        <v>1</v>
      </c>
      <c r="H159" s="2" t="s">
        <v>2399</v>
      </c>
      <c r="I159" s="4">
        <v>640.41</v>
      </c>
      <c r="J159" s="4">
        <v>640.41</v>
      </c>
      <c r="K159" s="78" t="s">
        <v>2399</v>
      </c>
      <c r="L159" s="175">
        <f t="shared" si="2"/>
        <v>640.41</v>
      </c>
      <c r="M159" s="25"/>
      <c r="N159" s="78"/>
      <c r="O159" s="78"/>
      <c r="P159" s="135"/>
    </row>
    <row r="160" spans="1:16">
      <c r="A160" s="78">
        <v>155</v>
      </c>
      <c r="B160" s="79"/>
      <c r="C160" s="3" t="s">
        <v>642</v>
      </c>
      <c r="D160" s="3" t="s">
        <v>643</v>
      </c>
      <c r="E160" s="3" t="s">
        <v>570</v>
      </c>
      <c r="F160" s="2" t="s">
        <v>10</v>
      </c>
      <c r="G160" s="2">
        <v>1</v>
      </c>
      <c r="H160" s="2" t="s">
        <v>2399</v>
      </c>
      <c r="I160" s="4">
        <v>914.91</v>
      </c>
      <c r="J160" s="4">
        <v>914.91</v>
      </c>
      <c r="K160" s="78" t="s">
        <v>2399</v>
      </c>
      <c r="L160" s="175">
        <f t="shared" si="2"/>
        <v>914.91</v>
      </c>
      <c r="M160" s="25"/>
      <c r="N160" s="78"/>
      <c r="O160" s="78"/>
      <c r="P160" s="135"/>
    </row>
    <row r="161" spans="1:16">
      <c r="A161" s="78">
        <v>156</v>
      </c>
      <c r="B161" s="79"/>
      <c r="C161" s="3" t="s">
        <v>644</v>
      </c>
      <c r="D161" s="3" t="s">
        <v>645</v>
      </c>
      <c r="E161" s="3" t="s">
        <v>588</v>
      </c>
      <c r="F161" s="2" t="s">
        <v>10</v>
      </c>
      <c r="G161" s="2">
        <v>1</v>
      </c>
      <c r="H161" s="2" t="s">
        <v>2399</v>
      </c>
      <c r="I161" s="4">
        <v>914.91</v>
      </c>
      <c r="J161" s="4">
        <v>914.91</v>
      </c>
      <c r="K161" s="78" t="s">
        <v>2399</v>
      </c>
      <c r="L161" s="175">
        <f t="shared" si="2"/>
        <v>914.91</v>
      </c>
      <c r="M161" s="25"/>
      <c r="N161" s="78"/>
      <c r="O161" s="78"/>
      <c r="P161" s="135"/>
    </row>
    <row r="162" spans="1:16">
      <c r="A162" s="78">
        <v>157</v>
      </c>
      <c r="B162" s="79"/>
      <c r="C162" s="3" t="s">
        <v>646</v>
      </c>
      <c r="D162" s="3" t="s">
        <v>647</v>
      </c>
      <c r="E162" s="3" t="s">
        <v>574</v>
      </c>
      <c r="F162" s="2" t="s">
        <v>10</v>
      </c>
      <c r="G162" s="2">
        <v>1</v>
      </c>
      <c r="H162" s="2" t="s">
        <v>2399</v>
      </c>
      <c r="I162" s="4">
        <v>914.91</v>
      </c>
      <c r="J162" s="4">
        <v>914.91</v>
      </c>
      <c r="K162" s="78" t="s">
        <v>2399</v>
      </c>
      <c r="L162" s="175">
        <f t="shared" si="2"/>
        <v>914.91</v>
      </c>
      <c r="M162" s="25"/>
      <c r="N162" s="78"/>
      <c r="O162" s="78"/>
      <c r="P162" s="135"/>
    </row>
    <row r="163" spans="1:16">
      <c r="A163" s="78">
        <v>158</v>
      </c>
      <c r="B163" s="79"/>
      <c r="C163" s="3" t="s">
        <v>648</v>
      </c>
      <c r="D163" s="3" t="s">
        <v>647</v>
      </c>
      <c r="E163" s="3" t="s">
        <v>574</v>
      </c>
      <c r="F163" s="2" t="s">
        <v>10</v>
      </c>
      <c r="G163" s="2">
        <v>1</v>
      </c>
      <c r="H163" s="2" t="s">
        <v>2399</v>
      </c>
      <c r="I163" s="4">
        <v>914.91</v>
      </c>
      <c r="J163" s="4">
        <v>914.91</v>
      </c>
      <c r="K163" s="78" t="s">
        <v>2399</v>
      </c>
      <c r="L163" s="175">
        <f t="shared" si="2"/>
        <v>914.91</v>
      </c>
      <c r="M163" s="25"/>
      <c r="N163" s="78"/>
      <c r="O163" s="78"/>
      <c r="P163" s="135"/>
    </row>
    <row r="164" spans="1:16">
      <c r="A164" s="78">
        <v>159</v>
      </c>
      <c r="B164" s="79"/>
      <c r="C164" s="3" t="s">
        <v>649</v>
      </c>
      <c r="D164" s="3" t="s">
        <v>650</v>
      </c>
      <c r="E164" s="3" t="s">
        <v>588</v>
      </c>
      <c r="F164" s="2" t="s">
        <v>10</v>
      </c>
      <c r="G164" s="2">
        <v>1</v>
      </c>
      <c r="H164" s="2" t="s">
        <v>2399</v>
      </c>
      <c r="I164" s="4">
        <v>27.36</v>
      </c>
      <c r="J164" s="4">
        <v>27.36</v>
      </c>
      <c r="K164" s="78" t="s">
        <v>2399</v>
      </c>
      <c r="L164" s="175">
        <f t="shared" si="2"/>
        <v>27.36</v>
      </c>
      <c r="M164" s="25"/>
      <c r="N164" s="78"/>
      <c r="O164" s="78"/>
      <c r="P164" s="135"/>
    </row>
    <row r="165" spans="1:16">
      <c r="A165" s="78">
        <v>160</v>
      </c>
      <c r="B165" s="79"/>
      <c r="C165" s="3" t="s">
        <v>651</v>
      </c>
      <c r="D165" s="3" t="s">
        <v>650</v>
      </c>
      <c r="E165" s="3" t="s">
        <v>583</v>
      </c>
      <c r="F165" s="2" t="s">
        <v>10</v>
      </c>
      <c r="G165" s="2">
        <v>1</v>
      </c>
      <c r="H165" s="2" t="s">
        <v>2399</v>
      </c>
      <c r="I165" s="4">
        <v>27.36</v>
      </c>
      <c r="J165" s="4">
        <v>27.36</v>
      </c>
      <c r="K165" s="78" t="s">
        <v>2399</v>
      </c>
      <c r="L165" s="175">
        <f t="shared" si="2"/>
        <v>27.36</v>
      </c>
      <c r="M165" s="25"/>
      <c r="N165" s="78"/>
      <c r="O165" s="78"/>
      <c r="P165" s="135"/>
    </row>
    <row r="166" spans="1:16">
      <c r="A166" s="78">
        <v>161</v>
      </c>
      <c r="B166" s="79"/>
      <c r="C166" s="3" t="s">
        <v>652</v>
      </c>
      <c r="D166" s="3" t="s">
        <v>650</v>
      </c>
      <c r="E166" s="3" t="s">
        <v>570</v>
      </c>
      <c r="F166" s="2" t="s">
        <v>10</v>
      </c>
      <c r="G166" s="2">
        <v>1</v>
      </c>
      <c r="H166" s="2" t="s">
        <v>2399</v>
      </c>
      <c r="I166" s="4">
        <v>27.36</v>
      </c>
      <c r="J166" s="4">
        <v>27.36</v>
      </c>
      <c r="K166" s="78" t="s">
        <v>2399</v>
      </c>
      <c r="L166" s="175">
        <f t="shared" si="2"/>
        <v>27.36</v>
      </c>
      <c r="M166" s="25"/>
      <c r="N166" s="78"/>
      <c r="O166" s="78"/>
      <c r="P166" s="135"/>
    </row>
    <row r="167" spans="1:16">
      <c r="A167" s="78">
        <v>162</v>
      </c>
      <c r="B167" s="79"/>
      <c r="C167" s="3" t="s">
        <v>653</v>
      </c>
      <c r="D167" s="3" t="s">
        <v>650</v>
      </c>
      <c r="E167" s="3" t="s">
        <v>566</v>
      </c>
      <c r="F167" s="2" t="s">
        <v>10</v>
      </c>
      <c r="G167" s="2">
        <v>1</v>
      </c>
      <c r="H167" s="2" t="s">
        <v>2399</v>
      </c>
      <c r="I167" s="4">
        <v>27.36</v>
      </c>
      <c r="J167" s="4">
        <v>27.36</v>
      </c>
      <c r="K167" s="78" t="s">
        <v>2399</v>
      </c>
      <c r="L167" s="175">
        <f t="shared" si="2"/>
        <v>27.36</v>
      </c>
      <c r="M167" s="25"/>
      <c r="N167" s="78"/>
      <c r="O167" s="78"/>
      <c r="P167" s="135"/>
    </row>
    <row r="168" spans="1:16">
      <c r="A168" s="78">
        <v>163</v>
      </c>
      <c r="B168" s="79"/>
      <c r="C168" s="3" t="s">
        <v>654</v>
      </c>
      <c r="D168" s="3" t="s">
        <v>650</v>
      </c>
      <c r="E168" s="3" t="s">
        <v>574</v>
      </c>
      <c r="F168" s="2" t="s">
        <v>10</v>
      </c>
      <c r="G168" s="2">
        <v>1</v>
      </c>
      <c r="H168" s="2" t="s">
        <v>2399</v>
      </c>
      <c r="I168" s="4">
        <v>27.36</v>
      </c>
      <c r="J168" s="4">
        <v>27.36</v>
      </c>
      <c r="K168" s="78" t="s">
        <v>2399</v>
      </c>
      <c r="L168" s="175">
        <f t="shared" si="2"/>
        <v>27.36</v>
      </c>
      <c r="M168" s="25"/>
      <c r="N168" s="78"/>
      <c r="O168" s="78"/>
      <c r="P168" s="135"/>
    </row>
    <row r="169" spans="1:16">
      <c r="A169" s="78">
        <v>164</v>
      </c>
      <c r="B169" s="79"/>
      <c r="C169" s="3" t="s">
        <v>655</v>
      </c>
      <c r="D169" s="3" t="s">
        <v>656</v>
      </c>
      <c r="E169" s="3" t="s">
        <v>566</v>
      </c>
      <c r="F169" s="2" t="s">
        <v>10</v>
      </c>
      <c r="G169" s="2">
        <v>1</v>
      </c>
      <c r="H169" s="2" t="s">
        <v>2399</v>
      </c>
      <c r="I169" s="4">
        <v>1189.4100000000001</v>
      </c>
      <c r="J169" s="4">
        <v>1189.4100000000001</v>
      </c>
      <c r="K169" s="78" t="s">
        <v>2399</v>
      </c>
      <c r="L169" s="175">
        <f t="shared" si="2"/>
        <v>1189.4100000000001</v>
      </c>
      <c r="M169" s="25"/>
      <c r="N169" s="78"/>
      <c r="O169" s="78"/>
      <c r="P169" s="135"/>
    </row>
    <row r="170" spans="1:16">
      <c r="A170" s="78">
        <v>165</v>
      </c>
      <c r="B170" s="79"/>
      <c r="C170" s="3" t="s">
        <v>657</v>
      </c>
      <c r="D170" s="3" t="s">
        <v>658</v>
      </c>
      <c r="E170" s="3" t="s">
        <v>583</v>
      </c>
      <c r="F170" s="2" t="s">
        <v>10</v>
      </c>
      <c r="G170" s="2">
        <v>1</v>
      </c>
      <c r="H170" s="2" t="s">
        <v>2399</v>
      </c>
      <c r="I170" s="4">
        <v>595</v>
      </c>
      <c r="J170" s="4">
        <v>595</v>
      </c>
      <c r="K170" s="78" t="s">
        <v>2399</v>
      </c>
      <c r="L170" s="175">
        <f t="shared" si="2"/>
        <v>595</v>
      </c>
      <c r="M170" s="25"/>
      <c r="N170" s="78"/>
      <c r="O170" s="78"/>
      <c r="P170" s="135"/>
    </row>
    <row r="171" spans="1:16">
      <c r="A171" s="78">
        <v>166</v>
      </c>
      <c r="B171" s="79"/>
      <c r="C171" s="3" t="s">
        <v>659</v>
      </c>
      <c r="D171" s="3" t="s">
        <v>660</v>
      </c>
      <c r="E171" s="3" t="s">
        <v>583</v>
      </c>
      <c r="F171" s="2" t="s">
        <v>10</v>
      </c>
      <c r="G171" s="2">
        <v>1</v>
      </c>
      <c r="H171" s="2" t="s">
        <v>2399</v>
      </c>
      <c r="I171" s="4">
        <v>365</v>
      </c>
      <c r="J171" s="4">
        <v>365</v>
      </c>
      <c r="K171" s="78" t="s">
        <v>2399</v>
      </c>
      <c r="L171" s="175">
        <f t="shared" si="2"/>
        <v>365</v>
      </c>
      <c r="M171" s="25"/>
      <c r="N171" s="78"/>
      <c r="O171" s="78"/>
      <c r="P171" s="135"/>
    </row>
    <row r="172" spans="1:16">
      <c r="A172" s="78">
        <v>167</v>
      </c>
      <c r="B172" s="79"/>
      <c r="C172" s="3" t="s">
        <v>661</v>
      </c>
      <c r="D172" s="3" t="s">
        <v>662</v>
      </c>
      <c r="E172" s="3" t="s">
        <v>579</v>
      </c>
      <c r="F172" s="2" t="s">
        <v>10</v>
      </c>
      <c r="G172" s="2">
        <v>1</v>
      </c>
      <c r="H172" s="2" t="s">
        <v>2399</v>
      </c>
      <c r="I172" s="4">
        <v>265.26</v>
      </c>
      <c r="J172" s="4">
        <v>265.26</v>
      </c>
      <c r="K172" s="78" t="s">
        <v>2399</v>
      </c>
      <c r="L172" s="175">
        <f t="shared" si="2"/>
        <v>265.26</v>
      </c>
      <c r="M172" s="25"/>
      <c r="N172" s="78"/>
      <c r="O172" s="78"/>
      <c r="P172" s="135"/>
    </row>
    <row r="173" spans="1:16">
      <c r="A173" s="78">
        <v>168</v>
      </c>
      <c r="B173" s="79"/>
      <c r="C173" s="3" t="s">
        <v>663</v>
      </c>
      <c r="D173" s="3" t="s">
        <v>662</v>
      </c>
      <c r="E173" s="3" t="s">
        <v>574</v>
      </c>
      <c r="F173" s="2" t="s">
        <v>10</v>
      </c>
      <c r="G173" s="2">
        <v>1</v>
      </c>
      <c r="H173" s="2" t="s">
        <v>2399</v>
      </c>
      <c r="I173" s="4">
        <v>265.26</v>
      </c>
      <c r="J173" s="4">
        <v>265.26</v>
      </c>
      <c r="K173" s="78" t="s">
        <v>2399</v>
      </c>
      <c r="L173" s="175">
        <f t="shared" si="2"/>
        <v>265.26</v>
      </c>
      <c r="M173" s="25"/>
      <c r="N173" s="78"/>
      <c r="O173" s="78"/>
      <c r="P173" s="135"/>
    </row>
    <row r="174" spans="1:16">
      <c r="A174" s="78">
        <v>169</v>
      </c>
      <c r="B174" s="79"/>
      <c r="C174" s="3" t="s">
        <v>664</v>
      </c>
      <c r="D174" s="3" t="s">
        <v>665</v>
      </c>
      <c r="E174" s="3" t="s">
        <v>574</v>
      </c>
      <c r="F174" s="2" t="s">
        <v>10</v>
      </c>
      <c r="G174" s="2">
        <v>1</v>
      </c>
      <c r="H174" s="2" t="s">
        <v>2399</v>
      </c>
      <c r="I174" s="4">
        <v>45.66</v>
      </c>
      <c r="J174" s="4">
        <v>45.66</v>
      </c>
      <c r="K174" s="78" t="s">
        <v>2399</v>
      </c>
      <c r="L174" s="175">
        <f t="shared" si="2"/>
        <v>45.66</v>
      </c>
      <c r="M174" s="25"/>
      <c r="N174" s="78"/>
      <c r="O174" s="78"/>
      <c r="P174" s="135"/>
    </row>
    <row r="175" spans="1:16">
      <c r="A175" s="78">
        <v>170</v>
      </c>
      <c r="B175" s="79"/>
      <c r="C175" s="3" t="s">
        <v>666</v>
      </c>
      <c r="D175" s="3" t="s">
        <v>665</v>
      </c>
      <c r="E175" s="3" t="s">
        <v>574</v>
      </c>
      <c r="F175" s="2" t="s">
        <v>10</v>
      </c>
      <c r="G175" s="2">
        <v>1</v>
      </c>
      <c r="H175" s="2" t="s">
        <v>2399</v>
      </c>
      <c r="I175" s="4">
        <v>45.66</v>
      </c>
      <c r="J175" s="4">
        <v>45.66</v>
      </c>
      <c r="K175" s="78" t="s">
        <v>2399</v>
      </c>
      <c r="L175" s="175">
        <f t="shared" si="2"/>
        <v>45.66</v>
      </c>
      <c r="M175" s="25"/>
      <c r="N175" s="78"/>
      <c r="O175" s="78"/>
      <c r="P175" s="135"/>
    </row>
    <row r="176" spans="1:16">
      <c r="A176" s="78">
        <v>171</v>
      </c>
      <c r="B176" s="79"/>
      <c r="C176" s="3" t="s">
        <v>667</v>
      </c>
      <c r="D176" s="3" t="s">
        <v>665</v>
      </c>
      <c r="E176" s="3" t="s">
        <v>574</v>
      </c>
      <c r="F176" s="2" t="s">
        <v>10</v>
      </c>
      <c r="G176" s="2">
        <v>1</v>
      </c>
      <c r="H176" s="2" t="s">
        <v>2399</v>
      </c>
      <c r="I176" s="4">
        <v>45.66</v>
      </c>
      <c r="J176" s="4">
        <v>45.66</v>
      </c>
      <c r="K176" s="78" t="s">
        <v>2399</v>
      </c>
      <c r="L176" s="175">
        <f t="shared" si="2"/>
        <v>45.66</v>
      </c>
      <c r="M176" s="25"/>
      <c r="N176" s="78"/>
      <c r="O176" s="78"/>
      <c r="P176" s="135"/>
    </row>
    <row r="177" spans="1:16">
      <c r="A177" s="78">
        <v>172</v>
      </c>
      <c r="B177" s="79"/>
      <c r="C177" s="3" t="s">
        <v>668</v>
      </c>
      <c r="D177" s="3" t="s">
        <v>665</v>
      </c>
      <c r="E177" s="3" t="s">
        <v>574</v>
      </c>
      <c r="F177" s="2" t="s">
        <v>10</v>
      </c>
      <c r="G177" s="2">
        <v>1</v>
      </c>
      <c r="H177" s="2" t="s">
        <v>2399</v>
      </c>
      <c r="I177" s="4">
        <v>45.66</v>
      </c>
      <c r="J177" s="4">
        <v>45.66</v>
      </c>
      <c r="K177" s="78" t="s">
        <v>2399</v>
      </c>
      <c r="L177" s="175">
        <f t="shared" si="2"/>
        <v>45.66</v>
      </c>
      <c r="M177" s="25"/>
      <c r="N177" s="78"/>
      <c r="O177" s="78"/>
      <c r="P177" s="135"/>
    </row>
    <row r="178" spans="1:16">
      <c r="A178" s="78">
        <v>173</v>
      </c>
      <c r="B178" s="79"/>
      <c r="C178" s="3" t="s">
        <v>669</v>
      </c>
      <c r="D178" s="3" t="s">
        <v>665</v>
      </c>
      <c r="E178" s="3" t="s">
        <v>574</v>
      </c>
      <c r="F178" s="2" t="s">
        <v>10</v>
      </c>
      <c r="G178" s="2">
        <v>1</v>
      </c>
      <c r="H178" s="2" t="s">
        <v>2399</v>
      </c>
      <c r="I178" s="4">
        <v>45.66</v>
      </c>
      <c r="J178" s="4">
        <v>45.66</v>
      </c>
      <c r="K178" s="78" t="s">
        <v>2399</v>
      </c>
      <c r="L178" s="175">
        <f t="shared" si="2"/>
        <v>45.66</v>
      </c>
      <c r="M178" s="25"/>
      <c r="N178" s="78"/>
      <c r="O178" s="78"/>
      <c r="P178" s="135"/>
    </row>
    <row r="179" spans="1:16">
      <c r="A179" s="78">
        <v>174</v>
      </c>
      <c r="B179" s="79"/>
      <c r="C179" s="3" t="s">
        <v>670</v>
      </c>
      <c r="D179" s="3" t="s">
        <v>665</v>
      </c>
      <c r="E179" s="3" t="s">
        <v>574</v>
      </c>
      <c r="F179" s="2" t="s">
        <v>10</v>
      </c>
      <c r="G179" s="2">
        <v>1</v>
      </c>
      <c r="H179" s="2" t="s">
        <v>2399</v>
      </c>
      <c r="I179" s="4">
        <v>45.66</v>
      </c>
      <c r="J179" s="4">
        <v>45.66</v>
      </c>
      <c r="K179" s="78" t="s">
        <v>2399</v>
      </c>
      <c r="L179" s="175">
        <f t="shared" si="2"/>
        <v>45.66</v>
      </c>
      <c r="M179" s="25"/>
      <c r="N179" s="78"/>
      <c r="O179" s="78"/>
      <c r="P179" s="135"/>
    </row>
    <row r="180" spans="1:16">
      <c r="A180" s="78">
        <v>175</v>
      </c>
      <c r="B180" s="79"/>
      <c r="C180" s="3" t="s">
        <v>671</v>
      </c>
      <c r="D180" s="3" t="s">
        <v>665</v>
      </c>
      <c r="E180" s="3" t="s">
        <v>574</v>
      </c>
      <c r="F180" s="2" t="s">
        <v>10</v>
      </c>
      <c r="G180" s="2">
        <v>1</v>
      </c>
      <c r="H180" s="2" t="s">
        <v>2399</v>
      </c>
      <c r="I180" s="4">
        <v>45.66</v>
      </c>
      <c r="J180" s="4">
        <v>45.66</v>
      </c>
      <c r="K180" s="78" t="s">
        <v>2399</v>
      </c>
      <c r="L180" s="175">
        <f t="shared" si="2"/>
        <v>45.66</v>
      </c>
      <c r="M180" s="25"/>
      <c r="N180" s="78"/>
      <c r="O180" s="78"/>
      <c r="P180" s="135"/>
    </row>
    <row r="181" spans="1:16">
      <c r="A181" s="78">
        <v>176</v>
      </c>
      <c r="B181" s="79"/>
      <c r="C181" s="3" t="s">
        <v>672</v>
      </c>
      <c r="D181" s="3" t="s">
        <v>665</v>
      </c>
      <c r="E181" s="3" t="s">
        <v>574</v>
      </c>
      <c r="F181" s="2" t="s">
        <v>10</v>
      </c>
      <c r="G181" s="2">
        <v>1</v>
      </c>
      <c r="H181" s="2" t="s">
        <v>2399</v>
      </c>
      <c r="I181" s="4">
        <v>45.66</v>
      </c>
      <c r="J181" s="4">
        <v>45.66</v>
      </c>
      <c r="K181" s="78" t="s">
        <v>2399</v>
      </c>
      <c r="L181" s="175">
        <f t="shared" si="2"/>
        <v>45.66</v>
      </c>
      <c r="M181" s="25"/>
      <c r="N181" s="78"/>
      <c r="O181" s="78"/>
      <c r="P181" s="135"/>
    </row>
    <row r="182" spans="1:16">
      <c r="A182" s="78">
        <v>177</v>
      </c>
      <c r="B182" s="79"/>
      <c r="C182" s="3" t="s">
        <v>673</v>
      </c>
      <c r="D182" s="3" t="s">
        <v>665</v>
      </c>
      <c r="E182" s="3" t="s">
        <v>574</v>
      </c>
      <c r="F182" s="2" t="s">
        <v>10</v>
      </c>
      <c r="G182" s="2">
        <v>1</v>
      </c>
      <c r="H182" s="2" t="s">
        <v>2399</v>
      </c>
      <c r="I182" s="4">
        <v>45.66</v>
      </c>
      <c r="J182" s="4">
        <v>45.66</v>
      </c>
      <c r="K182" s="78" t="s">
        <v>2399</v>
      </c>
      <c r="L182" s="175">
        <f t="shared" si="2"/>
        <v>45.66</v>
      </c>
      <c r="M182" s="25"/>
      <c r="N182" s="78"/>
      <c r="O182" s="78"/>
      <c r="P182" s="135"/>
    </row>
    <row r="183" spans="1:16">
      <c r="A183" s="78">
        <v>178</v>
      </c>
      <c r="B183" s="79"/>
      <c r="C183" s="3" t="s">
        <v>674</v>
      </c>
      <c r="D183" s="3" t="s">
        <v>665</v>
      </c>
      <c r="E183" s="3" t="s">
        <v>574</v>
      </c>
      <c r="F183" s="2" t="s">
        <v>10</v>
      </c>
      <c r="G183" s="2">
        <v>1</v>
      </c>
      <c r="H183" s="2" t="s">
        <v>2399</v>
      </c>
      <c r="I183" s="4">
        <v>45.66</v>
      </c>
      <c r="J183" s="4">
        <v>45.66</v>
      </c>
      <c r="K183" s="78" t="s">
        <v>2399</v>
      </c>
      <c r="L183" s="175">
        <f t="shared" si="2"/>
        <v>45.66</v>
      </c>
      <c r="M183" s="25"/>
      <c r="N183" s="78"/>
      <c r="O183" s="78"/>
      <c r="P183" s="135"/>
    </row>
    <row r="184" spans="1:16">
      <c r="A184" s="78">
        <v>179</v>
      </c>
      <c r="B184" s="79"/>
      <c r="C184" s="3" t="s">
        <v>675</v>
      </c>
      <c r="D184" s="3" t="s">
        <v>665</v>
      </c>
      <c r="E184" s="3" t="s">
        <v>574</v>
      </c>
      <c r="F184" s="2" t="s">
        <v>10</v>
      </c>
      <c r="G184" s="2">
        <v>1</v>
      </c>
      <c r="H184" s="2" t="s">
        <v>2399</v>
      </c>
      <c r="I184" s="4">
        <v>45.66</v>
      </c>
      <c r="J184" s="4">
        <v>45.66</v>
      </c>
      <c r="K184" s="78" t="s">
        <v>2399</v>
      </c>
      <c r="L184" s="175">
        <f t="shared" si="2"/>
        <v>45.66</v>
      </c>
      <c r="M184" s="25"/>
      <c r="N184" s="78"/>
      <c r="O184" s="78"/>
      <c r="P184" s="135"/>
    </row>
    <row r="185" spans="1:16">
      <c r="A185" s="78">
        <v>180</v>
      </c>
      <c r="B185" s="79"/>
      <c r="C185" s="3" t="s">
        <v>676</v>
      </c>
      <c r="D185" s="3" t="s">
        <v>665</v>
      </c>
      <c r="E185" s="3" t="s">
        <v>574</v>
      </c>
      <c r="F185" s="2" t="s">
        <v>10</v>
      </c>
      <c r="G185" s="2">
        <v>1</v>
      </c>
      <c r="H185" s="2" t="s">
        <v>2399</v>
      </c>
      <c r="I185" s="4">
        <v>45.66</v>
      </c>
      <c r="J185" s="4">
        <v>45.66</v>
      </c>
      <c r="K185" s="78" t="s">
        <v>2399</v>
      </c>
      <c r="L185" s="175">
        <f t="shared" si="2"/>
        <v>45.66</v>
      </c>
      <c r="M185" s="25"/>
      <c r="N185" s="78"/>
      <c r="O185" s="78"/>
      <c r="P185" s="135"/>
    </row>
    <row r="186" spans="1:16">
      <c r="A186" s="78">
        <v>181</v>
      </c>
      <c r="B186" s="79"/>
      <c r="C186" s="3" t="s">
        <v>677</v>
      </c>
      <c r="D186" s="3" t="s">
        <v>665</v>
      </c>
      <c r="E186" s="3" t="s">
        <v>574</v>
      </c>
      <c r="F186" s="2" t="s">
        <v>10</v>
      </c>
      <c r="G186" s="2">
        <v>1</v>
      </c>
      <c r="H186" s="2" t="s">
        <v>2399</v>
      </c>
      <c r="I186" s="4">
        <v>45.66</v>
      </c>
      <c r="J186" s="4">
        <v>45.66</v>
      </c>
      <c r="K186" s="78" t="s">
        <v>2399</v>
      </c>
      <c r="L186" s="175">
        <f t="shared" si="2"/>
        <v>45.66</v>
      </c>
      <c r="M186" s="25"/>
      <c r="N186" s="78"/>
      <c r="O186" s="78"/>
      <c r="P186" s="135"/>
    </row>
    <row r="187" spans="1:16">
      <c r="A187" s="78">
        <v>182</v>
      </c>
      <c r="B187" s="79"/>
      <c r="C187" s="3" t="s">
        <v>678</v>
      </c>
      <c r="D187" s="3" t="s">
        <v>665</v>
      </c>
      <c r="E187" s="3" t="s">
        <v>574</v>
      </c>
      <c r="F187" s="2" t="s">
        <v>10</v>
      </c>
      <c r="G187" s="2">
        <v>1</v>
      </c>
      <c r="H187" s="2" t="s">
        <v>2399</v>
      </c>
      <c r="I187" s="4">
        <v>45.66</v>
      </c>
      <c r="J187" s="4">
        <v>45.66</v>
      </c>
      <c r="K187" s="78" t="s">
        <v>2399</v>
      </c>
      <c r="L187" s="175">
        <f t="shared" si="2"/>
        <v>45.66</v>
      </c>
      <c r="M187" s="25"/>
      <c r="N187" s="78"/>
      <c r="O187" s="78"/>
      <c r="P187" s="135"/>
    </row>
    <row r="188" spans="1:16">
      <c r="A188" s="78">
        <v>183</v>
      </c>
      <c r="B188" s="79"/>
      <c r="C188" s="3" t="s">
        <v>679</v>
      </c>
      <c r="D188" s="3" t="s">
        <v>665</v>
      </c>
      <c r="E188" s="3" t="s">
        <v>574</v>
      </c>
      <c r="F188" s="2" t="s">
        <v>10</v>
      </c>
      <c r="G188" s="2">
        <v>1</v>
      </c>
      <c r="H188" s="2" t="s">
        <v>2399</v>
      </c>
      <c r="I188" s="4">
        <v>45.66</v>
      </c>
      <c r="J188" s="4">
        <v>45.66</v>
      </c>
      <c r="K188" s="78" t="s">
        <v>2399</v>
      </c>
      <c r="L188" s="175">
        <f t="shared" si="2"/>
        <v>45.66</v>
      </c>
      <c r="M188" s="25"/>
      <c r="N188" s="78"/>
      <c r="O188" s="78"/>
      <c r="P188" s="135"/>
    </row>
    <row r="189" spans="1:16">
      <c r="A189" s="78">
        <v>184</v>
      </c>
      <c r="B189" s="79"/>
      <c r="C189" s="3" t="s">
        <v>680</v>
      </c>
      <c r="D189" s="3" t="s">
        <v>665</v>
      </c>
      <c r="E189" s="3" t="s">
        <v>574</v>
      </c>
      <c r="F189" s="2" t="s">
        <v>10</v>
      </c>
      <c r="G189" s="2">
        <v>1</v>
      </c>
      <c r="H189" s="2" t="s">
        <v>2399</v>
      </c>
      <c r="I189" s="4">
        <v>45.66</v>
      </c>
      <c r="J189" s="4">
        <v>45.66</v>
      </c>
      <c r="K189" s="78" t="s">
        <v>2399</v>
      </c>
      <c r="L189" s="175">
        <f t="shared" si="2"/>
        <v>45.66</v>
      </c>
      <c r="M189" s="25"/>
      <c r="N189" s="78"/>
      <c r="O189" s="78"/>
      <c r="P189" s="135"/>
    </row>
    <row r="190" spans="1:16">
      <c r="A190" s="78">
        <v>185</v>
      </c>
      <c r="B190" s="79"/>
      <c r="C190" s="3" t="s">
        <v>681</v>
      </c>
      <c r="D190" s="3" t="s">
        <v>665</v>
      </c>
      <c r="E190" s="3" t="s">
        <v>574</v>
      </c>
      <c r="F190" s="2" t="s">
        <v>10</v>
      </c>
      <c r="G190" s="2">
        <v>1</v>
      </c>
      <c r="H190" s="2" t="s">
        <v>2399</v>
      </c>
      <c r="I190" s="4">
        <v>45.66</v>
      </c>
      <c r="J190" s="4">
        <v>45.66</v>
      </c>
      <c r="K190" s="78" t="s">
        <v>2399</v>
      </c>
      <c r="L190" s="175">
        <f t="shared" si="2"/>
        <v>45.66</v>
      </c>
      <c r="M190" s="25"/>
      <c r="N190" s="78"/>
      <c r="O190" s="78"/>
      <c r="P190" s="135"/>
    </row>
    <row r="191" spans="1:16">
      <c r="A191" s="78">
        <v>186</v>
      </c>
      <c r="B191" s="79"/>
      <c r="C191" s="3" t="s">
        <v>682</v>
      </c>
      <c r="D191" s="3" t="s">
        <v>665</v>
      </c>
      <c r="E191" s="3" t="s">
        <v>574</v>
      </c>
      <c r="F191" s="2" t="s">
        <v>10</v>
      </c>
      <c r="G191" s="2">
        <v>1</v>
      </c>
      <c r="H191" s="2" t="s">
        <v>2399</v>
      </c>
      <c r="I191" s="4">
        <v>45.66</v>
      </c>
      <c r="J191" s="4">
        <v>45.66</v>
      </c>
      <c r="K191" s="78" t="s">
        <v>2399</v>
      </c>
      <c r="L191" s="175">
        <f t="shared" si="2"/>
        <v>45.66</v>
      </c>
      <c r="M191" s="25"/>
      <c r="N191" s="78"/>
      <c r="O191" s="78"/>
      <c r="P191" s="135"/>
    </row>
    <row r="192" spans="1:16">
      <c r="A192" s="78">
        <v>187</v>
      </c>
      <c r="B192" s="79"/>
      <c r="C192" s="3" t="s">
        <v>683</v>
      </c>
      <c r="D192" s="3" t="s">
        <v>665</v>
      </c>
      <c r="E192" s="3" t="s">
        <v>574</v>
      </c>
      <c r="F192" s="2" t="s">
        <v>10</v>
      </c>
      <c r="G192" s="2">
        <v>1</v>
      </c>
      <c r="H192" s="2" t="s">
        <v>2399</v>
      </c>
      <c r="I192" s="4">
        <v>45.66</v>
      </c>
      <c r="J192" s="4">
        <v>45.66</v>
      </c>
      <c r="K192" s="78" t="s">
        <v>2399</v>
      </c>
      <c r="L192" s="175">
        <f t="shared" si="2"/>
        <v>45.66</v>
      </c>
      <c r="M192" s="25"/>
      <c r="N192" s="78"/>
      <c r="O192" s="78"/>
      <c r="P192" s="135"/>
    </row>
    <row r="193" spans="1:16">
      <c r="A193" s="78">
        <v>188</v>
      </c>
      <c r="B193" s="79"/>
      <c r="C193" s="3" t="s">
        <v>684</v>
      </c>
      <c r="D193" s="3" t="s">
        <v>665</v>
      </c>
      <c r="E193" s="3" t="s">
        <v>574</v>
      </c>
      <c r="F193" s="2" t="s">
        <v>10</v>
      </c>
      <c r="G193" s="2">
        <v>1</v>
      </c>
      <c r="H193" s="2" t="s">
        <v>2399</v>
      </c>
      <c r="I193" s="4">
        <v>45.66</v>
      </c>
      <c r="J193" s="4">
        <v>45.66</v>
      </c>
      <c r="K193" s="78" t="s">
        <v>2399</v>
      </c>
      <c r="L193" s="175">
        <f t="shared" si="2"/>
        <v>45.66</v>
      </c>
      <c r="M193" s="25"/>
      <c r="N193" s="78"/>
      <c r="O193" s="78"/>
      <c r="P193" s="135"/>
    </row>
    <row r="194" spans="1:16">
      <c r="A194" s="78">
        <v>189</v>
      </c>
      <c r="B194" s="79"/>
      <c r="C194" s="3" t="s">
        <v>685</v>
      </c>
      <c r="D194" s="3" t="s">
        <v>665</v>
      </c>
      <c r="E194" s="3" t="s">
        <v>574</v>
      </c>
      <c r="F194" s="2" t="s">
        <v>10</v>
      </c>
      <c r="G194" s="2">
        <v>1</v>
      </c>
      <c r="H194" s="2" t="s">
        <v>2399</v>
      </c>
      <c r="I194" s="4">
        <v>45.66</v>
      </c>
      <c r="J194" s="4">
        <v>45.66</v>
      </c>
      <c r="K194" s="78" t="s">
        <v>2399</v>
      </c>
      <c r="L194" s="175">
        <f t="shared" si="2"/>
        <v>45.66</v>
      </c>
      <c r="M194" s="25"/>
      <c r="N194" s="78"/>
      <c r="O194" s="78"/>
      <c r="P194" s="135"/>
    </row>
    <row r="195" spans="1:16">
      <c r="A195" s="78">
        <v>190</v>
      </c>
      <c r="B195" s="79"/>
      <c r="C195" s="3" t="s">
        <v>686</v>
      </c>
      <c r="D195" s="3" t="s">
        <v>665</v>
      </c>
      <c r="E195" s="3" t="s">
        <v>574</v>
      </c>
      <c r="F195" s="2" t="s">
        <v>10</v>
      </c>
      <c r="G195" s="2">
        <v>1</v>
      </c>
      <c r="H195" s="2" t="s">
        <v>2399</v>
      </c>
      <c r="I195" s="4">
        <v>45.66</v>
      </c>
      <c r="J195" s="4">
        <v>45.66</v>
      </c>
      <c r="K195" s="78" t="s">
        <v>2399</v>
      </c>
      <c r="L195" s="175">
        <f t="shared" si="2"/>
        <v>45.66</v>
      </c>
      <c r="M195" s="25"/>
      <c r="N195" s="78"/>
      <c r="O195" s="78"/>
      <c r="P195" s="135"/>
    </row>
    <row r="196" spans="1:16">
      <c r="A196" s="78">
        <v>191</v>
      </c>
      <c r="B196" s="79"/>
      <c r="C196" s="3" t="s">
        <v>687</v>
      </c>
      <c r="D196" s="3" t="s">
        <v>665</v>
      </c>
      <c r="E196" s="3" t="s">
        <v>574</v>
      </c>
      <c r="F196" s="2" t="s">
        <v>10</v>
      </c>
      <c r="G196" s="2">
        <v>1</v>
      </c>
      <c r="H196" s="2" t="s">
        <v>2399</v>
      </c>
      <c r="I196" s="4">
        <v>45.66</v>
      </c>
      <c r="J196" s="4">
        <v>45.66</v>
      </c>
      <c r="K196" s="78" t="s">
        <v>2399</v>
      </c>
      <c r="L196" s="175">
        <f t="shared" si="2"/>
        <v>45.66</v>
      </c>
      <c r="M196" s="25"/>
      <c r="N196" s="78"/>
      <c r="O196" s="78"/>
      <c r="P196" s="135"/>
    </row>
    <row r="197" spans="1:16">
      <c r="A197" s="78">
        <v>192</v>
      </c>
      <c r="B197" s="79"/>
      <c r="C197" s="3" t="s">
        <v>688</v>
      </c>
      <c r="D197" s="3" t="s">
        <v>665</v>
      </c>
      <c r="E197" s="3" t="s">
        <v>574</v>
      </c>
      <c r="F197" s="2" t="s">
        <v>10</v>
      </c>
      <c r="G197" s="2">
        <v>1</v>
      </c>
      <c r="H197" s="2" t="s">
        <v>2399</v>
      </c>
      <c r="I197" s="4">
        <v>45.66</v>
      </c>
      <c r="J197" s="4">
        <v>45.66</v>
      </c>
      <c r="K197" s="78" t="s">
        <v>2399</v>
      </c>
      <c r="L197" s="175">
        <f t="shared" si="2"/>
        <v>45.66</v>
      </c>
      <c r="M197" s="25"/>
      <c r="N197" s="78"/>
      <c r="O197" s="78"/>
      <c r="P197" s="135"/>
    </row>
    <row r="198" spans="1:16">
      <c r="A198" s="78">
        <v>193</v>
      </c>
      <c r="B198" s="79"/>
      <c r="C198" s="3" t="s">
        <v>689</v>
      </c>
      <c r="D198" s="3" t="s">
        <v>665</v>
      </c>
      <c r="E198" s="3" t="s">
        <v>574</v>
      </c>
      <c r="F198" s="2" t="s">
        <v>10</v>
      </c>
      <c r="G198" s="2">
        <v>1</v>
      </c>
      <c r="H198" s="2" t="s">
        <v>2399</v>
      </c>
      <c r="I198" s="4">
        <v>45.66</v>
      </c>
      <c r="J198" s="4">
        <v>45.66</v>
      </c>
      <c r="K198" s="78" t="s">
        <v>2399</v>
      </c>
      <c r="L198" s="175">
        <f t="shared" si="2"/>
        <v>45.66</v>
      </c>
      <c r="M198" s="25"/>
      <c r="N198" s="78"/>
      <c r="O198" s="78"/>
      <c r="P198" s="135"/>
    </row>
    <row r="199" spans="1:16">
      <c r="A199" s="78">
        <v>194</v>
      </c>
      <c r="B199" s="79"/>
      <c r="C199" s="3" t="s">
        <v>690</v>
      </c>
      <c r="D199" s="3" t="s">
        <v>665</v>
      </c>
      <c r="E199" s="3" t="s">
        <v>574</v>
      </c>
      <c r="F199" s="2" t="s">
        <v>10</v>
      </c>
      <c r="G199" s="2">
        <v>1</v>
      </c>
      <c r="H199" s="2" t="s">
        <v>2399</v>
      </c>
      <c r="I199" s="4">
        <v>45.66</v>
      </c>
      <c r="J199" s="4">
        <v>45.66</v>
      </c>
      <c r="K199" s="78" t="s">
        <v>2399</v>
      </c>
      <c r="L199" s="175">
        <f t="shared" si="2"/>
        <v>45.66</v>
      </c>
      <c r="M199" s="25"/>
      <c r="N199" s="78"/>
      <c r="O199" s="78"/>
      <c r="P199" s="135"/>
    </row>
    <row r="200" spans="1:16">
      <c r="A200" s="78">
        <v>195</v>
      </c>
      <c r="B200" s="79"/>
      <c r="C200" s="3" t="s">
        <v>691</v>
      </c>
      <c r="D200" s="3" t="s">
        <v>665</v>
      </c>
      <c r="E200" s="3" t="s">
        <v>574</v>
      </c>
      <c r="F200" s="2" t="s">
        <v>10</v>
      </c>
      <c r="G200" s="2">
        <v>1</v>
      </c>
      <c r="H200" s="2" t="s">
        <v>2399</v>
      </c>
      <c r="I200" s="4">
        <v>45.66</v>
      </c>
      <c r="J200" s="4">
        <v>45.66</v>
      </c>
      <c r="K200" s="78" t="s">
        <v>2399</v>
      </c>
      <c r="L200" s="175">
        <f t="shared" si="2"/>
        <v>45.66</v>
      </c>
      <c r="M200" s="25"/>
      <c r="N200" s="78"/>
      <c r="O200" s="78"/>
      <c r="P200" s="135"/>
    </row>
    <row r="201" spans="1:16">
      <c r="A201" s="78">
        <v>196</v>
      </c>
      <c r="B201" s="79"/>
      <c r="C201" s="3" t="s">
        <v>692</v>
      </c>
      <c r="D201" s="3" t="s">
        <v>665</v>
      </c>
      <c r="E201" s="3" t="s">
        <v>574</v>
      </c>
      <c r="F201" s="2" t="s">
        <v>10</v>
      </c>
      <c r="G201" s="2">
        <v>1</v>
      </c>
      <c r="H201" s="2" t="s">
        <v>2399</v>
      </c>
      <c r="I201" s="4">
        <v>45.66</v>
      </c>
      <c r="J201" s="4">
        <v>45.66</v>
      </c>
      <c r="K201" s="78" t="s">
        <v>2399</v>
      </c>
      <c r="L201" s="175">
        <f t="shared" si="2"/>
        <v>45.66</v>
      </c>
      <c r="M201" s="25"/>
      <c r="N201" s="78"/>
      <c r="O201" s="78"/>
      <c r="P201" s="135"/>
    </row>
    <row r="202" spans="1:16">
      <c r="A202" s="78">
        <v>197</v>
      </c>
      <c r="B202" s="79"/>
      <c r="C202" s="3" t="s">
        <v>693</v>
      </c>
      <c r="D202" s="3" t="s">
        <v>665</v>
      </c>
      <c r="E202" s="3" t="s">
        <v>574</v>
      </c>
      <c r="F202" s="2" t="s">
        <v>10</v>
      </c>
      <c r="G202" s="2">
        <v>1</v>
      </c>
      <c r="H202" s="2" t="s">
        <v>2399</v>
      </c>
      <c r="I202" s="4">
        <v>45.66</v>
      </c>
      <c r="J202" s="4">
        <v>45.66</v>
      </c>
      <c r="K202" s="78" t="s">
        <v>2399</v>
      </c>
      <c r="L202" s="175">
        <f t="shared" ref="L202:L265" si="3">I202</f>
        <v>45.66</v>
      </c>
      <c r="M202" s="25"/>
      <c r="N202" s="78"/>
      <c r="O202" s="78"/>
      <c r="P202" s="135"/>
    </row>
    <row r="203" spans="1:16">
      <c r="A203" s="78">
        <v>198</v>
      </c>
      <c r="B203" s="79"/>
      <c r="C203" s="3" t="s">
        <v>694</v>
      </c>
      <c r="D203" s="3" t="s">
        <v>665</v>
      </c>
      <c r="E203" s="3" t="s">
        <v>574</v>
      </c>
      <c r="F203" s="2" t="s">
        <v>10</v>
      </c>
      <c r="G203" s="2">
        <v>1</v>
      </c>
      <c r="H203" s="2" t="s">
        <v>2399</v>
      </c>
      <c r="I203" s="4">
        <v>45.66</v>
      </c>
      <c r="J203" s="4">
        <v>45.66</v>
      </c>
      <c r="K203" s="78" t="s">
        <v>2399</v>
      </c>
      <c r="L203" s="175">
        <f t="shared" si="3"/>
        <v>45.66</v>
      </c>
      <c r="M203" s="25"/>
      <c r="N203" s="78"/>
      <c r="O203" s="78"/>
      <c r="P203" s="135"/>
    </row>
    <row r="204" spans="1:16">
      <c r="A204" s="78">
        <v>199</v>
      </c>
      <c r="B204" s="79"/>
      <c r="C204" s="3" t="s">
        <v>695</v>
      </c>
      <c r="D204" s="3" t="s">
        <v>696</v>
      </c>
      <c r="E204" s="3" t="s">
        <v>588</v>
      </c>
      <c r="F204" s="2" t="s">
        <v>10</v>
      </c>
      <c r="G204" s="2">
        <v>1</v>
      </c>
      <c r="H204" s="2" t="s">
        <v>2399</v>
      </c>
      <c r="I204" s="4">
        <v>45.66</v>
      </c>
      <c r="J204" s="4">
        <v>45.66</v>
      </c>
      <c r="K204" s="78" t="s">
        <v>2399</v>
      </c>
      <c r="L204" s="175">
        <f t="shared" si="3"/>
        <v>45.66</v>
      </c>
      <c r="M204" s="25"/>
      <c r="N204" s="78"/>
      <c r="O204" s="78"/>
      <c r="P204" s="135"/>
    </row>
    <row r="205" spans="1:16">
      <c r="A205" s="78">
        <v>200</v>
      </c>
      <c r="B205" s="79"/>
      <c r="C205" s="3" t="s">
        <v>697</v>
      </c>
      <c r="D205" s="3" t="s">
        <v>696</v>
      </c>
      <c r="E205" s="3" t="s">
        <v>588</v>
      </c>
      <c r="F205" s="2" t="s">
        <v>10</v>
      </c>
      <c r="G205" s="2">
        <v>1</v>
      </c>
      <c r="H205" s="2" t="s">
        <v>2399</v>
      </c>
      <c r="I205" s="4">
        <v>45.66</v>
      </c>
      <c r="J205" s="4">
        <v>45.66</v>
      </c>
      <c r="K205" s="78" t="s">
        <v>2399</v>
      </c>
      <c r="L205" s="175">
        <f t="shared" si="3"/>
        <v>45.66</v>
      </c>
      <c r="M205" s="25"/>
      <c r="N205" s="78"/>
      <c r="O205" s="78"/>
      <c r="P205" s="135"/>
    </row>
    <row r="206" spans="1:16">
      <c r="A206" s="78">
        <v>201</v>
      </c>
      <c r="B206" s="79"/>
      <c r="C206" s="3" t="s">
        <v>698</v>
      </c>
      <c r="D206" s="3" t="s">
        <v>696</v>
      </c>
      <c r="E206" s="3" t="s">
        <v>588</v>
      </c>
      <c r="F206" s="2" t="s">
        <v>10</v>
      </c>
      <c r="G206" s="2">
        <v>1</v>
      </c>
      <c r="H206" s="2" t="s">
        <v>2399</v>
      </c>
      <c r="I206" s="4">
        <v>45.66</v>
      </c>
      <c r="J206" s="4">
        <v>45.66</v>
      </c>
      <c r="K206" s="78" t="s">
        <v>2399</v>
      </c>
      <c r="L206" s="175">
        <f t="shared" si="3"/>
        <v>45.66</v>
      </c>
      <c r="M206" s="25"/>
      <c r="N206" s="78"/>
      <c r="O206" s="78"/>
      <c r="P206" s="135"/>
    </row>
    <row r="207" spans="1:16">
      <c r="A207" s="78">
        <v>202</v>
      </c>
      <c r="B207" s="79"/>
      <c r="C207" s="3" t="s">
        <v>699</v>
      </c>
      <c r="D207" s="3" t="s">
        <v>696</v>
      </c>
      <c r="E207" s="3" t="s">
        <v>588</v>
      </c>
      <c r="F207" s="2" t="s">
        <v>10</v>
      </c>
      <c r="G207" s="2">
        <v>1</v>
      </c>
      <c r="H207" s="2" t="s">
        <v>2399</v>
      </c>
      <c r="I207" s="4">
        <v>45.66</v>
      </c>
      <c r="J207" s="4">
        <v>45.66</v>
      </c>
      <c r="K207" s="78" t="s">
        <v>2399</v>
      </c>
      <c r="L207" s="175">
        <f t="shared" si="3"/>
        <v>45.66</v>
      </c>
      <c r="M207" s="25"/>
      <c r="N207" s="78"/>
      <c r="O207" s="78"/>
      <c r="P207" s="135"/>
    </row>
    <row r="208" spans="1:16">
      <c r="A208" s="78">
        <v>203</v>
      </c>
      <c r="B208" s="79"/>
      <c r="C208" s="3" t="s">
        <v>700</v>
      </c>
      <c r="D208" s="3" t="s">
        <v>696</v>
      </c>
      <c r="E208" s="3" t="s">
        <v>588</v>
      </c>
      <c r="F208" s="2" t="s">
        <v>10</v>
      </c>
      <c r="G208" s="2">
        <v>1</v>
      </c>
      <c r="H208" s="2" t="s">
        <v>2399</v>
      </c>
      <c r="I208" s="4">
        <v>45.66</v>
      </c>
      <c r="J208" s="4">
        <v>45.66</v>
      </c>
      <c r="K208" s="78" t="s">
        <v>2399</v>
      </c>
      <c r="L208" s="175">
        <f t="shared" si="3"/>
        <v>45.66</v>
      </c>
      <c r="M208" s="25"/>
      <c r="N208" s="78"/>
      <c r="O208" s="78"/>
      <c r="P208" s="135"/>
    </row>
    <row r="209" spans="1:16">
      <c r="A209" s="78">
        <v>204</v>
      </c>
      <c r="B209" s="79"/>
      <c r="C209" s="3" t="s">
        <v>701</v>
      </c>
      <c r="D209" s="3" t="s">
        <v>696</v>
      </c>
      <c r="E209" s="3" t="s">
        <v>588</v>
      </c>
      <c r="F209" s="2" t="s">
        <v>10</v>
      </c>
      <c r="G209" s="2">
        <v>1</v>
      </c>
      <c r="H209" s="2" t="s">
        <v>2399</v>
      </c>
      <c r="I209" s="4">
        <v>45.66</v>
      </c>
      <c r="J209" s="4">
        <v>45.66</v>
      </c>
      <c r="K209" s="78" t="s">
        <v>2399</v>
      </c>
      <c r="L209" s="175">
        <f t="shared" si="3"/>
        <v>45.66</v>
      </c>
      <c r="M209" s="25"/>
      <c r="N209" s="78"/>
      <c r="O209" s="78"/>
      <c r="P209" s="135"/>
    </row>
    <row r="210" spans="1:16">
      <c r="A210" s="78">
        <v>205</v>
      </c>
      <c r="B210" s="79"/>
      <c r="C210" s="3" t="s">
        <v>702</v>
      </c>
      <c r="D210" s="3" t="s">
        <v>696</v>
      </c>
      <c r="E210" s="3" t="s">
        <v>588</v>
      </c>
      <c r="F210" s="2" t="s">
        <v>10</v>
      </c>
      <c r="G210" s="2">
        <v>1</v>
      </c>
      <c r="H210" s="2" t="s">
        <v>2399</v>
      </c>
      <c r="I210" s="4">
        <v>45.66</v>
      </c>
      <c r="J210" s="4">
        <v>45.66</v>
      </c>
      <c r="K210" s="78" t="s">
        <v>2399</v>
      </c>
      <c r="L210" s="175">
        <f t="shared" si="3"/>
        <v>45.66</v>
      </c>
      <c r="M210" s="25"/>
      <c r="N210" s="78"/>
      <c r="O210" s="78"/>
      <c r="P210" s="135"/>
    </row>
    <row r="211" spans="1:16">
      <c r="A211" s="78">
        <v>206</v>
      </c>
      <c r="B211" s="79"/>
      <c r="C211" s="3" t="s">
        <v>703</v>
      </c>
      <c r="D211" s="3" t="s">
        <v>696</v>
      </c>
      <c r="E211" s="3" t="s">
        <v>588</v>
      </c>
      <c r="F211" s="2" t="s">
        <v>10</v>
      </c>
      <c r="G211" s="2">
        <v>1</v>
      </c>
      <c r="H211" s="2" t="s">
        <v>2399</v>
      </c>
      <c r="I211" s="4">
        <v>45.66</v>
      </c>
      <c r="J211" s="4">
        <v>45.66</v>
      </c>
      <c r="K211" s="78" t="s">
        <v>2399</v>
      </c>
      <c r="L211" s="175">
        <f t="shared" si="3"/>
        <v>45.66</v>
      </c>
      <c r="M211" s="25"/>
      <c r="N211" s="78"/>
      <c r="O211" s="78"/>
      <c r="P211" s="135"/>
    </row>
    <row r="212" spans="1:16">
      <c r="A212" s="78">
        <v>207</v>
      </c>
      <c r="B212" s="79"/>
      <c r="C212" s="3" t="s">
        <v>704</v>
      </c>
      <c r="D212" s="3" t="s">
        <v>696</v>
      </c>
      <c r="E212" s="3" t="s">
        <v>588</v>
      </c>
      <c r="F212" s="2" t="s">
        <v>10</v>
      </c>
      <c r="G212" s="2">
        <v>1</v>
      </c>
      <c r="H212" s="2" t="s">
        <v>2399</v>
      </c>
      <c r="I212" s="4">
        <v>45.66</v>
      </c>
      <c r="J212" s="4">
        <v>45.66</v>
      </c>
      <c r="K212" s="78" t="s">
        <v>2399</v>
      </c>
      <c r="L212" s="175">
        <f t="shared" si="3"/>
        <v>45.66</v>
      </c>
      <c r="M212" s="25"/>
      <c r="N212" s="78"/>
      <c r="O212" s="78"/>
      <c r="P212" s="135"/>
    </row>
    <row r="213" spans="1:16">
      <c r="A213" s="78">
        <v>208</v>
      </c>
      <c r="B213" s="79"/>
      <c r="C213" s="3" t="s">
        <v>705</v>
      </c>
      <c r="D213" s="3" t="s">
        <v>696</v>
      </c>
      <c r="E213" s="3" t="s">
        <v>588</v>
      </c>
      <c r="F213" s="2" t="s">
        <v>10</v>
      </c>
      <c r="G213" s="2">
        <v>1</v>
      </c>
      <c r="H213" s="2" t="s">
        <v>2399</v>
      </c>
      <c r="I213" s="4">
        <v>45.66</v>
      </c>
      <c r="J213" s="4">
        <v>45.66</v>
      </c>
      <c r="K213" s="78" t="s">
        <v>2399</v>
      </c>
      <c r="L213" s="175">
        <f t="shared" si="3"/>
        <v>45.66</v>
      </c>
      <c r="M213" s="25"/>
      <c r="N213" s="78"/>
      <c r="O213" s="78"/>
      <c r="P213" s="135"/>
    </row>
    <row r="214" spans="1:16">
      <c r="A214" s="78">
        <v>209</v>
      </c>
      <c r="B214" s="79"/>
      <c r="C214" s="3" t="s">
        <v>706</v>
      </c>
      <c r="D214" s="3" t="s">
        <v>696</v>
      </c>
      <c r="E214" s="3" t="s">
        <v>588</v>
      </c>
      <c r="F214" s="2" t="s">
        <v>10</v>
      </c>
      <c r="G214" s="2">
        <v>1</v>
      </c>
      <c r="H214" s="2" t="s">
        <v>2399</v>
      </c>
      <c r="I214" s="4">
        <v>45.66</v>
      </c>
      <c r="J214" s="4">
        <v>45.66</v>
      </c>
      <c r="K214" s="78" t="s">
        <v>2399</v>
      </c>
      <c r="L214" s="175">
        <f t="shared" si="3"/>
        <v>45.66</v>
      </c>
      <c r="M214" s="25"/>
      <c r="N214" s="78"/>
      <c r="O214" s="78"/>
      <c r="P214" s="135"/>
    </row>
    <row r="215" spans="1:16">
      <c r="A215" s="78">
        <v>210</v>
      </c>
      <c r="B215" s="79"/>
      <c r="C215" s="3" t="s">
        <v>707</v>
      </c>
      <c r="D215" s="3" t="s">
        <v>696</v>
      </c>
      <c r="E215" s="3" t="s">
        <v>588</v>
      </c>
      <c r="F215" s="2" t="s">
        <v>10</v>
      </c>
      <c r="G215" s="2">
        <v>1</v>
      </c>
      <c r="H215" s="2" t="s">
        <v>2399</v>
      </c>
      <c r="I215" s="4">
        <v>45.66</v>
      </c>
      <c r="J215" s="4">
        <v>45.66</v>
      </c>
      <c r="K215" s="78" t="s">
        <v>2399</v>
      </c>
      <c r="L215" s="175">
        <f t="shared" si="3"/>
        <v>45.66</v>
      </c>
      <c r="M215" s="25"/>
      <c r="N215" s="78"/>
      <c r="O215" s="78"/>
      <c r="P215" s="135"/>
    </row>
    <row r="216" spans="1:16">
      <c r="A216" s="78">
        <v>211</v>
      </c>
      <c r="B216" s="79"/>
      <c r="C216" s="3" t="s">
        <v>708</v>
      </c>
      <c r="D216" s="3" t="s">
        <v>696</v>
      </c>
      <c r="E216" s="3" t="s">
        <v>588</v>
      </c>
      <c r="F216" s="2" t="s">
        <v>10</v>
      </c>
      <c r="G216" s="2">
        <v>1</v>
      </c>
      <c r="H216" s="2" t="s">
        <v>2399</v>
      </c>
      <c r="I216" s="4">
        <v>45.66</v>
      </c>
      <c r="J216" s="4">
        <v>45.66</v>
      </c>
      <c r="K216" s="78" t="s">
        <v>2399</v>
      </c>
      <c r="L216" s="175">
        <f t="shared" si="3"/>
        <v>45.66</v>
      </c>
      <c r="M216" s="25"/>
      <c r="N216" s="78"/>
      <c r="O216" s="78"/>
      <c r="P216" s="135"/>
    </row>
    <row r="217" spans="1:16">
      <c r="A217" s="78">
        <v>212</v>
      </c>
      <c r="B217" s="79"/>
      <c r="C217" s="3" t="s">
        <v>709</v>
      </c>
      <c r="D217" s="3" t="s">
        <v>696</v>
      </c>
      <c r="E217" s="3" t="s">
        <v>588</v>
      </c>
      <c r="F217" s="2" t="s">
        <v>10</v>
      </c>
      <c r="G217" s="2">
        <v>1</v>
      </c>
      <c r="H217" s="2" t="s">
        <v>2399</v>
      </c>
      <c r="I217" s="4">
        <v>45.66</v>
      </c>
      <c r="J217" s="4">
        <v>45.66</v>
      </c>
      <c r="K217" s="78" t="s">
        <v>2399</v>
      </c>
      <c r="L217" s="175">
        <f t="shared" si="3"/>
        <v>45.66</v>
      </c>
      <c r="M217" s="25"/>
      <c r="N217" s="78"/>
      <c r="O217" s="78"/>
      <c r="P217" s="135"/>
    </row>
    <row r="218" spans="1:16">
      <c r="A218" s="78">
        <v>213</v>
      </c>
      <c r="B218" s="79"/>
      <c r="C218" s="3" t="s">
        <v>710</v>
      </c>
      <c r="D218" s="3" t="s">
        <v>696</v>
      </c>
      <c r="E218" s="3" t="s">
        <v>588</v>
      </c>
      <c r="F218" s="2" t="s">
        <v>10</v>
      </c>
      <c r="G218" s="2">
        <v>1</v>
      </c>
      <c r="H218" s="2" t="s">
        <v>2399</v>
      </c>
      <c r="I218" s="4">
        <v>45.66</v>
      </c>
      <c r="J218" s="4">
        <v>45.66</v>
      </c>
      <c r="K218" s="78" t="s">
        <v>2399</v>
      </c>
      <c r="L218" s="175">
        <f t="shared" si="3"/>
        <v>45.66</v>
      </c>
      <c r="M218" s="25"/>
      <c r="N218" s="78"/>
      <c r="O218" s="78"/>
      <c r="P218" s="135"/>
    </row>
    <row r="219" spans="1:16">
      <c r="A219" s="78">
        <v>214</v>
      </c>
      <c r="B219" s="79"/>
      <c r="C219" s="3" t="s">
        <v>711</v>
      </c>
      <c r="D219" s="3" t="s">
        <v>696</v>
      </c>
      <c r="E219" s="3" t="s">
        <v>588</v>
      </c>
      <c r="F219" s="2" t="s">
        <v>10</v>
      </c>
      <c r="G219" s="2">
        <v>1</v>
      </c>
      <c r="H219" s="2" t="s">
        <v>2399</v>
      </c>
      <c r="I219" s="4">
        <v>45.66</v>
      </c>
      <c r="J219" s="4">
        <v>45.66</v>
      </c>
      <c r="K219" s="78" t="s">
        <v>2399</v>
      </c>
      <c r="L219" s="175">
        <f t="shared" si="3"/>
        <v>45.66</v>
      </c>
      <c r="M219" s="25"/>
      <c r="N219" s="78"/>
      <c r="O219" s="78"/>
      <c r="P219" s="135"/>
    </row>
    <row r="220" spans="1:16">
      <c r="A220" s="78">
        <v>215</v>
      </c>
      <c r="B220" s="79"/>
      <c r="C220" s="3" t="s">
        <v>712</v>
      </c>
      <c r="D220" s="3" t="s">
        <v>696</v>
      </c>
      <c r="E220" s="3" t="s">
        <v>588</v>
      </c>
      <c r="F220" s="2" t="s">
        <v>10</v>
      </c>
      <c r="G220" s="2">
        <v>1</v>
      </c>
      <c r="H220" s="2" t="s">
        <v>2399</v>
      </c>
      <c r="I220" s="4">
        <v>45.66</v>
      </c>
      <c r="J220" s="4">
        <v>45.66</v>
      </c>
      <c r="K220" s="78" t="s">
        <v>2399</v>
      </c>
      <c r="L220" s="175">
        <f t="shared" si="3"/>
        <v>45.66</v>
      </c>
      <c r="M220" s="25"/>
      <c r="N220" s="78"/>
      <c r="O220" s="78"/>
      <c r="P220" s="135"/>
    </row>
    <row r="221" spans="1:16">
      <c r="A221" s="78">
        <v>216</v>
      </c>
      <c r="B221" s="79"/>
      <c r="C221" s="3" t="s">
        <v>713</v>
      </c>
      <c r="D221" s="3" t="s">
        <v>696</v>
      </c>
      <c r="E221" s="3" t="s">
        <v>588</v>
      </c>
      <c r="F221" s="2" t="s">
        <v>10</v>
      </c>
      <c r="G221" s="2">
        <v>1</v>
      </c>
      <c r="H221" s="2" t="s">
        <v>2399</v>
      </c>
      <c r="I221" s="4">
        <v>45.66</v>
      </c>
      <c r="J221" s="4">
        <v>45.66</v>
      </c>
      <c r="K221" s="78" t="s">
        <v>2399</v>
      </c>
      <c r="L221" s="175">
        <f t="shared" si="3"/>
        <v>45.66</v>
      </c>
      <c r="M221" s="25"/>
      <c r="N221" s="78"/>
      <c r="O221" s="78"/>
      <c r="P221" s="135"/>
    </row>
    <row r="222" spans="1:16">
      <c r="A222" s="78">
        <v>217</v>
      </c>
      <c r="B222" s="79"/>
      <c r="C222" s="3" t="s">
        <v>714</v>
      </c>
      <c r="D222" s="3" t="s">
        <v>715</v>
      </c>
      <c r="E222" s="3" t="s">
        <v>588</v>
      </c>
      <c r="F222" s="2" t="s">
        <v>10</v>
      </c>
      <c r="G222" s="2">
        <v>1</v>
      </c>
      <c r="H222" s="2" t="s">
        <v>2399</v>
      </c>
      <c r="I222" s="4">
        <v>45.66</v>
      </c>
      <c r="J222" s="4">
        <v>45.66</v>
      </c>
      <c r="K222" s="78" t="s">
        <v>2399</v>
      </c>
      <c r="L222" s="175">
        <f t="shared" si="3"/>
        <v>45.66</v>
      </c>
      <c r="M222" s="25"/>
      <c r="N222" s="78"/>
      <c r="O222" s="78"/>
      <c r="P222" s="135"/>
    </row>
    <row r="223" spans="1:16">
      <c r="A223" s="78">
        <v>218</v>
      </c>
      <c r="B223" s="79"/>
      <c r="C223" s="3" t="s">
        <v>716</v>
      </c>
      <c r="D223" s="3" t="s">
        <v>715</v>
      </c>
      <c r="E223" s="3" t="s">
        <v>588</v>
      </c>
      <c r="F223" s="2" t="s">
        <v>10</v>
      </c>
      <c r="G223" s="2">
        <v>1</v>
      </c>
      <c r="H223" s="2" t="s">
        <v>2399</v>
      </c>
      <c r="I223" s="4">
        <v>45.66</v>
      </c>
      <c r="J223" s="4">
        <v>45.66</v>
      </c>
      <c r="K223" s="78" t="s">
        <v>2399</v>
      </c>
      <c r="L223" s="175">
        <f t="shared" si="3"/>
        <v>45.66</v>
      </c>
      <c r="M223" s="25"/>
      <c r="N223" s="78"/>
      <c r="O223" s="78"/>
      <c r="P223" s="135"/>
    </row>
    <row r="224" spans="1:16">
      <c r="A224" s="78">
        <v>219</v>
      </c>
      <c r="B224" s="79"/>
      <c r="C224" s="3" t="s">
        <v>717</v>
      </c>
      <c r="D224" s="3" t="s">
        <v>715</v>
      </c>
      <c r="E224" s="3" t="s">
        <v>588</v>
      </c>
      <c r="F224" s="2" t="s">
        <v>10</v>
      </c>
      <c r="G224" s="2">
        <v>1</v>
      </c>
      <c r="H224" s="2" t="s">
        <v>2399</v>
      </c>
      <c r="I224" s="4">
        <v>45.66</v>
      </c>
      <c r="J224" s="4">
        <v>45.66</v>
      </c>
      <c r="K224" s="78" t="s">
        <v>2399</v>
      </c>
      <c r="L224" s="175">
        <f t="shared" si="3"/>
        <v>45.66</v>
      </c>
      <c r="M224" s="25"/>
      <c r="N224" s="78"/>
      <c r="O224" s="78"/>
      <c r="P224" s="135"/>
    </row>
    <row r="225" spans="1:16">
      <c r="A225" s="78">
        <v>220</v>
      </c>
      <c r="B225" s="79"/>
      <c r="C225" s="3" t="s">
        <v>718</v>
      </c>
      <c r="D225" s="3" t="s">
        <v>715</v>
      </c>
      <c r="E225" s="3" t="s">
        <v>588</v>
      </c>
      <c r="F225" s="2" t="s">
        <v>10</v>
      </c>
      <c r="G225" s="2">
        <v>1</v>
      </c>
      <c r="H225" s="2" t="s">
        <v>2399</v>
      </c>
      <c r="I225" s="4">
        <v>45.66</v>
      </c>
      <c r="J225" s="4">
        <v>45.66</v>
      </c>
      <c r="K225" s="78" t="s">
        <v>2399</v>
      </c>
      <c r="L225" s="175">
        <f t="shared" si="3"/>
        <v>45.66</v>
      </c>
      <c r="M225" s="25"/>
      <c r="N225" s="78"/>
      <c r="O225" s="78"/>
      <c r="P225" s="135"/>
    </row>
    <row r="226" spans="1:16">
      <c r="A226" s="78">
        <v>221</v>
      </c>
      <c r="B226" s="79"/>
      <c r="C226" s="3" t="s">
        <v>719</v>
      </c>
      <c r="D226" s="3" t="s">
        <v>715</v>
      </c>
      <c r="E226" s="3" t="s">
        <v>588</v>
      </c>
      <c r="F226" s="2" t="s">
        <v>10</v>
      </c>
      <c r="G226" s="2">
        <v>1</v>
      </c>
      <c r="H226" s="2" t="s">
        <v>2399</v>
      </c>
      <c r="I226" s="4">
        <v>45.66</v>
      </c>
      <c r="J226" s="4">
        <v>45.66</v>
      </c>
      <c r="K226" s="78" t="s">
        <v>2399</v>
      </c>
      <c r="L226" s="175">
        <f t="shared" si="3"/>
        <v>45.66</v>
      </c>
      <c r="M226" s="25"/>
      <c r="N226" s="78"/>
      <c r="O226" s="78"/>
      <c r="P226" s="135"/>
    </row>
    <row r="227" spans="1:16">
      <c r="A227" s="78">
        <v>222</v>
      </c>
      <c r="B227" s="79"/>
      <c r="C227" s="3" t="s">
        <v>720</v>
      </c>
      <c r="D227" s="3" t="s">
        <v>715</v>
      </c>
      <c r="E227" s="3" t="s">
        <v>588</v>
      </c>
      <c r="F227" s="2" t="s">
        <v>10</v>
      </c>
      <c r="G227" s="2">
        <v>1</v>
      </c>
      <c r="H227" s="2" t="s">
        <v>2399</v>
      </c>
      <c r="I227" s="4">
        <v>45.66</v>
      </c>
      <c r="J227" s="4">
        <v>45.66</v>
      </c>
      <c r="K227" s="78" t="s">
        <v>2399</v>
      </c>
      <c r="L227" s="175">
        <f t="shared" si="3"/>
        <v>45.66</v>
      </c>
      <c r="M227" s="25"/>
      <c r="N227" s="78"/>
      <c r="O227" s="78"/>
      <c r="P227" s="135"/>
    </row>
    <row r="228" spans="1:16">
      <c r="A228" s="78">
        <v>223</v>
      </c>
      <c r="B228" s="79"/>
      <c r="C228" s="3" t="s">
        <v>721</v>
      </c>
      <c r="D228" s="3" t="s">
        <v>715</v>
      </c>
      <c r="E228" s="3" t="s">
        <v>588</v>
      </c>
      <c r="F228" s="2" t="s">
        <v>10</v>
      </c>
      <c r="G228" s="2">
        <v>1</v>
      </c>
      <c r="H228" s="2" t="s">
        <v>2399</v>
      </c>
      <c r="I228" s="4">
        <v>45.66</v>
      </c>
      <c r="J228" s="4">
        <v>45.66</v>
      </c>
      <c r="K228" s="78" t="s">
        <v>2399</v>
      </c>
      <c r="L228" s="175">
        <f t="shared" si="3"/>
        <v>45.66</v>
      </c>
      <c r="M228" s="25"/>
      <c r="N228" s="78"/>
      <c r="O228" s="78"/>
      <c r="P228" s="135"/>
    </row>
    <row r="229" spans="1:16">
      <c r="A229" s="78">
        <v>224</v>
      </c>
      <c r="B229" s="79"/>
      <c r="C229" s="3" t="s">
        <v>722</v>
      </c>
      <c r="D229" s="3" t="s">
        <v>715</v>
      </c>
      <c r="E229" s="3" t="s">
        <v>588</v>
      </c>
      <c r="F229" s="2" t="s">
        <v>10</v>
      </c>
      <c r="G229" s="2">
        <v>1</v>
      </c>
      <c r="H229" s="2" t="s">
        <v>2399</v>
      </c>
      <c r="I229" s="4">
        <v>45.66</v>
      </c>
      <c r="J229" s="4">
        <v>45.66</v>
      </c>
      <c r="K229" s="78" t="s">
        <v>2399</v>
      </c>
      <c r="L229" s="175">
        <f t="shared" si="3"/>
        <v>45.66</v>
      </c>
      <c r="M229" s="25"/>
      <c r="N229" s="78"/>
      <c r="O229" s="78"/>
      <c r="P229" s="135"/>
    </row>
    <row r="230" spans="1:16">
      <c r="A230" s="78">
        <v>225</v>
      </c>
      <c r="B230" s="79"/>
      <c r="C230" s="3" t="s">
        <v>723</v>
      </c>
      <c r="D230" s="3" t="s">
        <v>715</v>
      </c>
      <c r="E230" s="3" t="s">
        <v>588</v>
      </c>
      <c r="F230" s="2" t="s">
        <v>10</v>
      </c>
      <c r="G230" s="2">
        <v>1</v>
      </c>
      <c r="H230" s="2" t="s">
        <v>2399</v>
      </c>
      <c r="I230" s="4">
        <v>45.66</v>
      </c>
      <c r="J230" s="4">
        <v>45.66</v>
      </c>
      <c r="K230" s="78" t="s">
        <v>2399</v>
      </c>
      <c r="L230" s="175">
        <f t="shared" si="3"/>
        <v>45.66</v>
      </c>
      <c r="M230" s="25"/>
      <c r="N230" s="78"/>
      <c r="O230" s="78"/>
      <c r="P230" s="135"/>
    </row>
    <row r="231" spans="1:16">
      <c r="A231" s="78">
        <v>226</v>
      </c>
      <c r="B231" s="79"/>
      <c r="C231" s="3" t="s">
        <v>724</v>
      </c>
      <c r="D231" s="3" t="s">
        <v>715</v>
      </c>
      <c r="E231" s="3" t="s">
        <v>588</v>
      </c>
      <c r="F231" s="2" t="s">
        <v>10</v>
      </c>
      <c r="G231" s="2">
        <v>1</v>
      </c>
      <c r="H231" s="2" t="s">
        <v>2399</v>
      </c>
      <c r="I231" s="4">
        <v>45.66</v>
      </c>
      <c r="J231" s="4">
        <v>45.66</v>
      </c>
      <c r="K231" s="78" t="s">
        <v>2399</v>
      </c>
      <c r="L231" s="175">
        <f t="shared" si="3"/>
        <v>45.66</v>
      </c>
      <c r="M231" s="25"/>
      <c r="N231" s="78"/>
      <c r="O231" s="78"/>
      <c r="P231" s="135"/>
    </row>
    <row r="232" spans="1:16">
      <c r="A232" s="78">
        <v>227</v>
      </c>
      <c r="B232" s="79"/>
      <c r="C232" s="3" t="s">
        <v>725</v>
      </c>
      <c r="D232" s="3" t="s">
        <v>715</v>
      </c>
      <c r="E232" s="3" t="s">
        <v>588</v>
      </c>
      <c r="F232" s="2" t="s">
        <v>10</v>
      </c>
      <c r="G232" s="2">
        <v>1</v>
      </c>
      <c r="H232" s="2" t="s">
        <v>2399</v>
      </c>
      <c r="I232" s="4">
        <v>45.66</v>
      </c>
      <c r="J232" s="4">
        <v>45.66</v>
      </c>
      <c r="K232" s="78" t="s">
        <v>2399</v>
      </c>
      <c r="L232" s="175">
        <f t="shared" si="3"/>
        <v>45.66</v>
      </c>
      <c r="M232" s="25"/>
      <c r="N232" s="78"/>
      <c r="O232" s="78"/>
      <c r="P232" s="135"/>
    </row>
    <row r="233" spans="1:16">
      <c r="A233" s="78">
        <v>228</v>
      </c>
      <c r="B233" s="79"/>
      <c r="C233" s="3" t="s">
        <v>726</v>
      </c>
      <c r="D233" s="3" t="s">
        <v>715</v>
      </c>
      <c r="E233" s="3" t="s">
        <v>588</v>
      </c>
      <c r="F233" s="2" t="s">
        <v>10</v>
      </c>
      <c r="G233" s="2">
        <v>1</v>
      </c>
      <c r="H233" s="2" t="s">
        <v>2399</v>
      </c>
      <c r="I233" s="4">
        <v>45.66</v>
      </c>
      <c r="J233" s="4">
        <v>45.66</v>
      </c>
      <c r="K233" s="78" t="s">
        <v>2399</v>
      </c>
      <c r="L233" s="175">
        <f t="shared" si="3"/>
        <v>45.66</v>
      </c>
      <c r="M233" s="25"/>
      <c r="N233" s="78"/>
      <c r="O233" s="78"/>
      <c r="P233" s="135"/>
    </row>
    <row r="234" spans="1:16">
      <c r="A234" s="78">
        <v>229</v>
      </c>
      <c r="B234" s="79"/>
      <c r="C234" s="3" t="s">
        <v>727</v>
      </c>
      <c r="D234" s="3" t="s">
        <v>728</v>
      </c>
      <c r="E234" s="3" t="s">
        <v>591</v>
      </c>
      <c r="F234" s="2" t="s">
        <v>10</v>
      </c>
      <c r="G234" s="2">
        <v>1</v>
      </c>
      <c r="H234" s="2" t="s">
        <v>2399</v>
      </c>
      <c r="I234" s="4">
        <v>118.86</v>
      </c>
      <c r="J234" s="4">
        <v>118.86</v>
      </c>
      <c r="K234" s="78" t="s">
        <v>2399</v>
      </c>
      <c r="L234" s="175">
        <f t="shared" si="3"/>
        <v>118.86</v>
      </c>
      <c r="M234" s="25"/>
      <c r="N234" s="78"/>
      <c r="O234" s="78"/>
      <c r="P234" s="135"/>
    </row>
    <row r="235" spans="1:16">
      <c r="A235" s="78">
        <v>230</v>
      </c>
      <c r="B235" s="79"/>
      <c r="C235" s="3" t="s">
        <v>729</v>
      </c>
      <c r="D235" s="3" t="s">
        <v>728</v>
      </c>
      <c r="E235" s="3" t="s">
        <v>583</v>
      </c>
      <c r="F235" s="2" t="s">
        <v>10</v>
      </c>
      <c r="G235" s="2">
        <v>1</v>
      </c>
      <c r="H235" s="2" t="s">
        <v>2399</v>
      </c>
      <c r="I235" s="4">
        <v>118.86</v>
      </c>
      <c r="J235" s="4">
        <v>118.86</v>
      </c>
      <c r="K235" s="78" t="s">
        <v>2399</v>
      </c>
      <c r="L235" s="175">
        <f t="shared" si="3"/>
        <v>118.86</v>
      </c>
      <c r="M235" s="25"/>
      <c r="N235" s="78"/>
      <c r="O235" s="78"/>
      <c r="P235" s="135"/>
    </row>
    <row r="236" spans="1:16">
      <c r="A236" s="78">
        <v>231</v>
      </c>
      <c r="B236" s="79"/>
      <c r="C236" s="3" t="s">
        <v>730</v>
      </c>
      <c r="D236" s="3" t="s">
        <v>728</v>
      </c>
      <c r="E236" s="3" t="s">
        <v>570</v>
      </c>
      <c r="F236" s="2" t="s">
        <v>10</v>
      </c>
      <c r="G236" s="2">
        <v>1</v>
      </c>
      <c r="H236" s="2" t="s">
        <v>2399</v>
      </c>
      <c r="I236" s="4">
        <v>118.86</v>
      </c>
      <c r="J236" s="4">
        <v>118.86</v>
      </c>
      <c r="K236" s="78" t="s">
        <v>2399</v>
      </c>
      <c r="L236" s="175">
        <f t="shared" si="3"/>
        <v>118.86</v>
      </c>
      <c r="M236" s="25"/>
      <c r="N236" s="78"/>
      <c r="O236" s="78"/>
      <c r="P236" s="135"/>
    </row>
    <row r="237" spans="1:16">
      <c r="A237" s="78">
        <v>232</v>
      </c>
      <c r="B237" s="79"/>
      <c r="C237" s="3" t="s">
        <v>731</v>
      </c>
      <c r="D237" s="3" t="s">
        <v>728</v>
      </c>
      <c r="E237" s="3" t="s">
        <v>566</v>
      </c>
      <c r="F237" s="2" t="s">
        <v>10</v>
      </c>
      <c r="G237" s="2">
        <v>1</v>
      </c>
      <c r="H237" s="2" t="s">
        <v>2399</v>
      </c>
      <c r="I237" s="4">
        <v>118.86</v>
      </c>
      <c r="J237" s="4">
        <v>118.86</v>
      </c>
      <c r="K237" s="78" t="s">
        <v>2399</v>
      </c>
      <c r="L237" s="175">
        <f t="shared" si="3"/>
        <v>118.86</v>
      </c>
      <c r="M237" s="25"/>
      <c r="N237" s="78"/>
      <c r="O237" s="78"/>
      <c r="P237" s="135"/>
    </row>
    <row r="238" spans="1:16">
      <c r="A238" s="78">
        <v>233</v>
      </c>
      <c r="B238" s="79"/>
      <c r="C238" s="3" t="s">
        <v>732</v>
      </c>
      <c r="D238" s="3" t="s">
        <v>728</v>
      </c>
      <c r="E238" s="3" t="s">
        <v>574</v>
      </c>
      <c r="F238" s="2" t="s">
        <v>10</v>
      </c>
      <c r="G238" s="2">
        <v>1</v>
      </c>
      <c r="H238" s="2" t="s">
        <v>2399</v>
      </c>
      <c r="I238" s="4">
        <v>118.86</v>
      </c>
      <c r="J238" s="4">
        <v>118.86</v>
      </c>
      <c r="K238" s="78" t="s">
        <v>2399</v>
      </c>
      <c r="L238" s="175">
        <f t="shared" si="3"/>
        <v>118.86</v>
      </c>
      <c r="M238" s="25"/>
      <c r="N238" s="78"/>
      <c r="O238" s="78"/>
      <c r="P238" s="135"/>
    </row>
    <row r="239" spans="1:16">
      <c r="A239" s="78">
        <v>234</v>
      </c>
      <c r="B239" s="79"/>
      <c r="C239" s="3" t="s">
        <v>733</v>
      </c>
      <c r="D239" s="3" t="s">
        <v>728</v>
      </c>
      <c r="E239" s="3" t="s">
        <v>588</v>
      </c>
      <c r="F239" s="2" t="s">
        <v>10</v>
      </c>
      <c r="G239" s="2">
        <v>1</v>
      </c>
      <c r="H239" s="2" t="s">
        <v>2399</v>
      </c>
      <c r="I239" s="4">
        <v>118.86</v>
      </c>
      <c r="J239" s="4">
        <v>118.86</v>
      </c>
      <c r="K239" s="78" t="s">
        <v>2399</v>
      </c>
      <c r="L239" s="175">
        <f t="shared" si="3"/>
        <v>118.86</v>
      </c>
      <c r="M239" s="25"/>
      <c r="N239" s="78"/>
      <c r="O239" s="78"/>
      <c r="P239" s="135"/>
    </row>
    <row r="240" spans="1:16">
      <c r="A240" s="78">
        <v>235</v>
      </c>
      <c r="B240" s="79"/>
      <c r="C240" s="3" t="s">
        <v>734</v>
      </c>
      <c r="D240" s="3" t="s">
        <v>735</v>
      </c>
      <c r="E240" s="3" t="s">
        <v>588</v>
      </c>
      <c r="F240" s="2" t="s">
        <v>10</v>
      </c>
      <c r="G240" s="2">
        <v>1</v>
      </c>
      <c r="H240" s="2" t="s">
        <v>2399</v>
      </c>
      <c r="I240" s="4">
        <v>182.91</v>
      </c>
      <c r="J240" s="4">
        <v>182.91</v>
      </c>
      <c r="K240" s="78" t="s">
        <v>2399</v>
      </c>
      <c r="L240" s="175">
        <f t="shared" si="3"/>
        <v>182.91</v>
      </c>
      <c r="M240" s="25"/>
      <c r="N240" s="78"/>
      <c r="O240" s="78"/>
      <c r="P240" s="135"/>
    </row>
    <row r="241" spans="1:16">
      <c r="A241" s="78">
        <v>236</v>
      </c>
      <c r="B241" s="79"/>
      <c r="C241" s="3" t="s">
        <v>736</v>
      </c>
      <c r="D241" s="3" t="s">
        <v>735</v>
      </c>
      <c r="E241" s="3" t="s">
        <v>591</v>
      </c>
      <c r="F241" s="2" t="s">
        <v>10</v>
      </c>
      <c r="G241" s="2">
        <v>1</v>
      </c>
      <c r="H241" s="2" t="s">
        <v>2399</v>
      </c>
      <c r="I241" s="4">
        <v>182.91</v>
      </c>
      <c r="J241" s="4">
        <v>182.91</v>
      </c>
      <c r="K241" s="78" t="s">
        <v>2399</v>
      </c>
      <c r="L241" s="175">
        <f t="shared" si="3"/>
        <v>182.91</v>
      </c>
      <c r="M241" s="25"/>
      <c r="N241" s="78"/>
      <c r="O241" s="78"/>
      <c r="P241" s="135"/>
    </row>
    <row r="242" spans="1:16">
      <c r="A242" s="78">
        <v>237</v>
      </c>
      <c r="B242" s="79"/>
      <c r="C242" s="3" t="s">
        <v>737</v>
      </c>
      <c r="D242" s="3" t="s">
        <v>735</v>
      </c>
      <c r="E242" s="3" t="s">
        <v>566</v>
      </c>
      <c r="F242" s="2" t="s">
        <v>10</v>
      </c>
      <c r="G242" s="2">
        <v>1</v>
      </c>
      <c r="H242" s="2" t="s">
        <v>2399</v>
      </c>
      <c r="I242" s="4">
        <v>182.91</v>
      </c>
      <c r="J242" s="4">
        <v>182.91</v>
      </c>
      <c r="K242" s="78" t="s">
        <v>2399</v>
      </c>
      <c r="L242" s="175">
        <f t="shared" si="3"/>
        <v>182.91</v>
      </c>
      <c r="M242" s="25"/>
      <c r="N242" s="78"/>
      <c r="O242" s="78"/>
      <c r="P242" s="135"/>
    </row>
    <row r="243" spans="1:16">
      <c r="A243" s="78">
        <v>238</v>
      </c>
      <c r="B243" s="79"/>
      <c r="C243" s="3" t="s">
        <v>738</v>
      </c>
      <c r="D243" s="3" t="s">
        <v>735</v>
      </c>
      <c r="E243" s="3" t="s">
        <v>570</v>
      </c>
      <c r="F243" s="2" t="s">
        <v>10</v>
      </c>
      <c r="G243" s="2">
        <v>1</v>
      </c>
      <c r="H243" s="2" t="s">
        <v>2399</v>
      </c>
      <c r="I243" s="4">
        <v>182.91</v>
      </c>
      <c r="J243" s="4">
        <v>182.91</v>
      </c>
      <c r="K243" s="78" t="s">
        <v>2399</v>
      </c>
      <c r="L243" s="175">
        <f t="shared" si="3"/>
        <v>182.91</v>
      </c>
      <c r="M243" s="25"/>
      <c r="N243" s="78"/>
      <c r="O243" s="78"/>
      <c r="P243" s="135"/>
    </row>
    <row r="244" spans="1:16">
      <c r="A244" s="78">
        <v>239</v>
      </c>
      <c r="B244" s="79"/>
      <c r="C244" s="3" t="s">
        <v>739</v>
      </c>
      <c r="D244" s="3" t="s">
        <v>735</v>
      </c>
      <c r="E244" s="3" t="s">
        <v>574</v>
      </c>
      <c r="F244" s="2" t="s">
        <v>10</v>
      </c>
      <c r="G244" s="2">
        <v>1</v>
      </c>
      <c r="H244" s="2" t="s">
        <v>2399</v>
      </c>
      <c r="I244" s="4">
        <v>182.91</v>
      </c>
      <c r="J244" s="4">
        <v>182.91</v>
      </c>
      <c r="K244" s="78" t="s">
        <v>2399</v>
      </c>
      <c r="L244" s="175">
        <f t="shared" si="3"/>
        <v>182.91</v>
      </c>
      <c r="M244" s="25"/>
      <c r="N244" s="78"/>
      <c r="O244" s="78"/>
      <c r="P244" s="135"/>
    </row>
    <row r="245" spans="1:16">
      <c r="A245" s="78">
        <v>240</v>
      </c>
      <c r="B245" s="79"/>
      <c r="C245" s="3" t="s">
        <v>740</v>
      </c>
      <c r="D245" s="3" t="s">
        <v>735</v>
      </c>
      <c r="E245" s="3" t="s">
        <v>574</v>
      </c>
      <c r="F245" s="2" t="s">
        <v>10</v>
      </c>
      <c r="G245" s="2">
        <v>1</v>
      </c>
      <c r="H245" s="2" t="s">
        <v>2399</v>
      </c>
      <c r="I245" s="4">
        <v>182.91</v>
      </c>
      <c r="J245" s="4">
        <v>182.91</v>
      </c>
      <c r="K245" s="78" t="s">
        <v>2399</v>
      </c>
      <c r="L245" s="175">
        <f t="shared" si="3"/>
        <v>182.91</v>
      </c>
      <c r="M245" s="25"/>
      <c r="N245" s="78"/>
      <c r="O245" s="78"/>
      <c r="P245" s="135"/>
    </row>
    <row r="246" spans="1:16">
      <c r="A246" s="78">
        <v>241</v>
      </c>
      <c r="B246" s="79"/>
      <c r="C246" s="3" t="s">
        <v>741</v>
      </c>
      <c r="D246" s="3" t="s">
        <v>742</v>
      </c>
      <c r="E246" s="3" t="s">
        <v>559</v>
      </c>
      <c r="F246" s="2" t="s">
        <v>10</v>
      </c>
      <c r="G246" s="2">
        <v>1</v>
      </c>
      <c r="H246" s="2" t="s">
        <v>2399</v>
      </c>
      <c r="I246" s="4">
        <v>237.81</v>
      </c>
      <c r="J246" s="4">
        <v>237.81</v>
      </c>
      <c r="K246" s="78" t="s">
        <v>2399</v>
      </c>
      <c r="L246" s="175">
        <f t="shared" si="3"/>
        <v>237.81</v>
      </c>
      <c r="M246" s="25"/>
      <c r="N246" s="78"/>
      <c r="O246" s="78"/>
      <c r="P246" s="135"/>
    </row>
    <row r="247" spans="1:16">
      <c r="A247" s="78">
        <v>242</v>
      </c>
      <c r="B247" s="79"/>
      <c r="C247" s="3" t="s">
        <v>743</v>
      </c>
      <c r="D247" s="3" t="s">
        <v>742</v>
      </c>
      <c r="E247" s="3" t="s">
        <v>603</v>
      </c>
      <c r="F247" s="2" t="s">
        <v>10</v>
      </c>
      <c r="G247" s="2">
        <v>1</v>
      </c>
      <c r="H247" s="2" t="s">
        <v>2399</v>
      </c>
      <c r="I247" s="4">
        <v>237.81</v>
      </c>
      <c r="J247" s="4">
        <v>237.81</v>
      </c>
      <c r="K247" s="78" t="s">
        <v>2399</v>
      </c>
      <c r="L247" s="175">
        <f t="shared" si="3"/>
        <v>237.81</v>
      </c>
      <c r="M247" s="25"/>
      <c r="N247" s="78"/>
      <c r="O247" s="78"/>
      <c r="P247" s="135"/>
    </row>
    <row r="248" spans="1:16">
      <c r="A248" s="78">
        <v>243</v>
      </c>
      <c r="B248" s="79"/>
      <c r="C248" s="3" t="s">
        <v>744</v>
      </c>
      <c r="D248" s="3" t="s">
        <v>745</v>
      </c>
      <c r="E248" s="3" t="s">
        <v>746</v>
      </c>
      <c r="F248" s="2" t="s">
        <v>10</v>
      </c>
      <c r="G248" s="2">
        <v>1</v>
      </c>
      <c r="H248" s="2" t="s">
        <v>2399</v>
      </c>
      <c r="I248" s="4">
        <v>91.41</v>
      </c>
      <c r="J248" s="4">
        <v>91.41</v>
      </c>
      <c r="K248" s="78" t="s">
        <v>2399</v>
      </c>
      <c r="L248" s="175">
        <f t="shared" si="3"/>
        <v>91.41</v>
      </c>
      <c r="M248" s="25"/>
      <c r="N248" s="78"/>
      <c r="O248" s="78"/>
      <c r="P248" s="135"/>
    </row>
    <row r="249" spans="1:16">
      <c r="A249" s="78">
        <v>244</v>
      </c>
      <c r="B249" s="79"/>
      <c r="C249" s="3" t="s">
        <v>747</v>
      </c>
      <c r="D249" s="3" t="s">
        <v>745</v>
      </c>
      <c r="E249" s="3" t="s">
        <v>746</v>
      </c>
      <c r="F249" s="2" t="s">
        <v>10</v>
      </c>
      <c r="G249" s="2">
        <v>1</v>
      </c>
      <c r="H249" s="2" t="s">
        <v>2399</v>
      </c>
      <c r="I249" s="4">
        <v>91.41</v>
      </c>
      <c r="J249" s="4">
        <v>91.41</v>
      </c>
      <c r="K249" s="78" t="s">
        <v>2399</v>
      </c>
      <c r="L249" s="175">
        <f t="shared" si="3"/>
        <v>91.41</v>
      </c>
      <c r="M249" s="25"/>
      <c r="N249" s="78"/>
      <c r="O249" s="78"/>
      <c r="P249" s="135"/>
    </row>
    <row r="250" spans="1:16">
      <c r="A250" s="78">
        <v>245</v>
      </c>
      <c r="B250" s="79"/>
      <c r="C250" s="3" t="s">
        <v>748</v>
      </c>
      <c r="D250" s="3" t="s">
        <v>745</v>
      </c>
      <c r="E250" s="3" t="s">
        <v>746</v>
      </c>
      <c r="F250" s="2" t="s">
        <v>10</v>
      </c>
      <c r="G250" s="2">
        <v>1</v>
      </c>
      <c r="H250" s="2" t="s">
        <v>2399</v>
      </c>
      <c r="I250" s="4">
        <v>91.41</v>
      </c>
      <c r="J250" s="4">
        <v>91.41</v>
      </c>
      <c r="K250" s="78" t="s">
        <v>2399</v>
      </c>
      <c r="L250" s="175">
        <f t="shared" si="3"/>
        <v>91.41</v>
      </c>
      <c r="M250" s="25"/>
      <c r="N250" s="78"/>
      <c r="O250" s="78"/>
      <c r="P250" s="135"/>
    </row>
    <row r="251" spans="1:16">
      <c r="A251" s="78">
        <v>246</v>
      </c>
      <c r="B251" s="79"/>
      <c r="C251" s="3" t="s">
        <v>749</v>
      </c>
      <c r="D251" s="3" t="s">
        <v>745</v>
      </c>
      <c r="E251" s="3" t="s">
        <v>746</v>
      </c>
      <c r="F251" s="2" t="s">
        <v>10</v>
      </c>
      <c r="G251" s="2">
        <v>1</v>
      </c>
      <c r="H251" s="2" t="s">
        <v>2399</v>
      </c>
      <c r="I251" s="4">
        <v>91.41</v>
      </c>
      <c r="J251" s="4">
        <v>91.41</v>
      </c>
      <c r="K251" s="78" t="s">
        <v>2399</v>
      </c>
      <c r="L251" s="175">
        <f t="shared" si="3"/>
        <v>91.41</v>
      </c>
      <c r="M251" s="25"/>
      <c r="N251" s="78"/>
      <c r="O251" s="78"/>
      <c r="P251" s="135"/>
    </row>
    <row r="252" spans="1:16">
      <c r="A252" s="78">
        <v>247</v>
      </c>
      <c r="B252" s="79"/>
      <c r="C252" s="3" t="s">
        <v>750</v>
      </c>
      <c r="D252" s="3" t="s">
        <v>745</v>
      </c>
      <c r="E252" s="3" t="s">
        <v>746</v>
      </c>
      <c r="F252" s="2" t="s">
        <v>10</v>
      </c>
      <c r="G252" s="2">
        <v>1</v>
      </c>
      <c r="H252" s="2" t="s">
        <v>2399</v>
      </c>
      <c r="I252" s="4">
        <v>91.41</v>
      </c>
      <c r="J252" s="4">
        <v>91.41</v>
      </c>
      <c r="K252" s="78" t="s">
        <v>2399</v>
      </c>
      <c r="L252" s="175">
        <f t="shared" si="3"/>
        <v>91.41</v>
      </c>
      <c r="M252" s="25"/>
      <c r="N252" s="78"/>
      <c r="O252" s="78"/>
      <c r="P252" s="135"/>
    </row>
    <row r="253" spans="1:16">
      <c r="A253" s="78">
        <v>248</v>
      </c>
      <c r="B253" s="79"/>
      <c r="C253" s="3" t="s">
        <v>751</v>
      </c>
      <c r="D253" s="3" t="s">
        <v>745</v>
      </c>
      <c r="E253" s="3" t="s">
        <v>746</v>
      </c>
      <c r="F253" s="2" t="s">
        <v>10</v>
      </c>
      <c r="G253" s="2">
        <v>1</v>
      </c>
      <c r="H253" s="2" t="s">
        <v>2399</v>
      </c>
      <c r="I253" s="4">
        <v>91.41</v>
      </c>
      <c r="J253" s="4">
        <v>91.41</v>
      </c>
      <c r="K253" s="78" t="s">
        <v>2399</v>
      </c>
      <c r="L253" s="175">
        <f t="shared" si="3"/>
        <v>91.41</v>
      </c>
      <c r="M253" s="25"/>
      <c r="N253" s="78"/>
      <c r="O253" s="78"/>
      <c r="P253" s="135"/>
    </row>
    <row r="254" spans="1:16">
      <c r="A254" s="78">
        <v>249</v>
      </c>
      <c r="B254" s="79"/>
      <c r="C254" s="3" t="s">
        <v>752</v>
      </c>
      <c r="D254" s="3" t="s">
        <v>745</v>
      </c>
      <c r="E254" s="3" t="s">
        <v>746</v>
      </c>
      <c r="F254" s="2" t="s">
        <v>10</v>
      </c>
      <c r="G254" s="2">
        <v>1</v>
      </c>
      <c r="H254" s="2" t="s">
        <v>2399</v>
      </c>
      <c r="I254" s="4">
        <v>91.41</v>
      </c>
      <c r="J254" s="4">
        <v>91.41</v>
      </c>
      <c r="K254" s="78" t="s">
        <v>2399</v>
      </c>
      <c r="L254" s="175">
        <f t="shared" si="3"/>
        <v>91.41</v>
      </c>
      <c r="M254" s="25"/>
      <c r="N254" s="78"/>
      <c r="O254" s="78"/>
      <c r="P254" s="135"/>
    </row>
    <row r="255" spans="1:16">
      <c r="A255" s="78">
        <v>250</v>
      </c>
      <c r="B255" s="79"/>
      <c r="C255" s="3" t="s">
        <v>753</v>
      </c>
      <c r="D255" s="3" t="s">
        <v>754</v>
      </c>
      <c r="E255" s="3" t="s">
        <v>746</v>
      </c>
      <c r="F255" s="2" t="s">
        <v>10</v>
      </c>
      <c r="G255" s="2">
        <v>1</v>
      </c>
      <c r="H255" s="2" t="s">
        <v>2399</v>
      </c>
      <c r="I255" s="4">
        <v>91.41</v>
      </c>
      <c r="J255" s="4">
        <v>91.41</v>
      </c>
      <c r="K255" s="78" t="s">
        <v>2399</v>
      </c>
      <c r="L255" s="175">
        <f t="shared" si="3"/>
        <v>91.41</v>
      </c>
      <c r="M255" s="25"/>
      <c r="N255" s="78"/>
      <c r="O255" s="78"/>
      <c r="P255" s="135"/>
    </row>
    <row r="256" spans="1:16">
      <c r="A256" s="78">
        <v>251</v>
      </c>
      <c r="B256" s="79"/>
      <c r="C256" s="3" t="s">
        <v>755</v>
      </c>
      <c r="D256" s="3" t="s">
        <v>754</v>
      </c>
      <c r="E256" s="3" t="s">
        <v>746</v>
      </c>
      <c r="F256" s="2" t="s">
        <v>10</v>
      </c>
      <c r="G256" s="2">
        <v>1</v>
      </c>
      <c r="H256" s="2" t="s">
        <v>2399</v>
      </c>
      <c r="I256" s="4">
        <v>91.41</v>
      </c>
      <c r="J256" s="4">
        <v>91.41</v>
      </c>
      <c r="K256" s="78" t="s">
        <v>2399</v>
      </c>
      <c r="L256" s="175">
        <f t="shared" si="3"/>
        <v>91.41</v>
      </c>
      <c r="M256" s="25"/>
      <c r="N256" s="78"/>
      <c r="O256" s="78"/>
      <c r="P256" s="135"/>
    </row>
    <row r="257" spans="1:16">
      <c r="A257" s="78">
        <v>252</v>
      </c>
      <c r="B257" s="79"/>
      <c r="C257" s="3" t="s">
        <v>756</v>
      </c>
      <c r="D257" s="3" t="s">
        <v>754</v>
      </c>
      <c r="E257" s="3" t="s">
        <v>746</v>
      </c>
      <c r="F257" s="2" t="s">
        <v>10</v>
      </c>
      <c r="G257" s="2">
        <v>1</v>
      </c>
      <c r="H257" s="2" t="s">
        <v>2399</v>
      </c>
      <c r="I257" s="4">
        <v>91.41</v>
      </c>
      <c r="J257" s="4">
        <v>91.41</v>
      </c>
      <c r="K257" s="78" t="s">
        <v>2399</v>
      </c>
      <c r="L257" s="175">
        <f t="shared" si="3"/>
        <v>91.41</v>
      </c>
      <c r="M257" s="25"/>
      <c r="N257" s="78"/>
      <c r="O257" s="78"/>
      <c r="P257" s="135"/>
    </row>
    <row r="258" spans="1:16">
      <c r="A258" s="78">
        <v>253</v>
      </c>
      <c r="B258" s="79"/>
      <c r="C258" s="3" t="s">
        <v>757</v>
      </c>
      <c r="D258" s="3" t="s">
        <v>754</v>
      </c>
      <c r="E258" s="3" t="s">
        <v>746</v>
      </c>
      <c r="F258" s="2" t="s">
        <v>10</v>
      </c>
      <c r="G258" s="2">
        <v>1</v>
      </c>
      <c r="H258" s="2" t="s">
        <v>2399</v>
      </c>
      <c r="I258" s="4">
        <v>91.41</v>
      </c>
      <c r="J258" s="4">
        <v>91.41</v>
      </c>
      <c r="K258" s="78" t="s">
        <v>2399</v>
      </c>
      <c r="L258" s="175">
        <f t="shared" si="3"/>
        <v>91.41</v>
      </c>
      <c r="M258" s="25"/>
      <c r="N258" s="78"/>
      <c r="O258" s="78"/>
      <c r="P258" s="135"/>
    </row>
    <row r="259" spans="1:16">
      <c r="A259" s="78">
        <v>254</v>
      </c>
      <c r="B259" s="79"/>
      <c r="C259" s="3" t="s">
        <v>758</v>
      </c>
      <c r="D259" s="3" t="s">
        <v>754</v>
      </c>
      <c r="E259" s="3" t="s">
        <v>746</v>
      </c>
      <c r="F259" s="2" t="s">
        <v>10</v>
      </c>
      <c r="G259" s="2">
        <v>1</v>
      </c>
      <c r="H259" s="2" t="s">
        <v>2399</v>
      </c>
      <c r="I259" s="4">
        <v>91.41</v>
      </c>
      <c r="J259" s="4">
        <v>91.41</v>
      </c>
      <c r="K259" s="78" t="s">
        <v>2399</v>
      </c>
      <c r="L259" s="175">
        <f t="shared" si="3"/>
        <v>91.41</v>
      </c>
      <c r="M259" s="25"/>
      <c r="N259" s="78"/>
      <c r="O259" s="78"/>
      <c r="P259" s="135"/>
    </row>
    <row r="260" spans="1:16">
      <c r="A260" s="78">
        <v>255</v>
      </c>
      <c r="B260" s="79"/>
      <c r="C260" s="3" t="s">
        <v>759</v>
      </c>
      <c r="D260" s="3" t="s">
        <v>754</v>
      </c>
      <c r="E260" s="3" t="s">
        <v>746</v>
      </c>
      <c r="F260" s="2" t="s">
        <v>10</v>
      </c>
      <c r="G260" s="2">
        <v>1</v>
      </c>
      <c r="H260" s="2" t="s">
        <v>2399</v>
      </c>
      <c r="I260" s="4">
        <v>91.41</v>
      </c>
      <c r="J260" s="4">
        <v>91.41</v>
      </c>
      <c r="K260" s="78" t="s">
        <v>2399</v>
      </c>
      <c r="L260" s="175">
        <f t="shared" si="3"/>
        <v>91.41</v>
      </c>
      <c r="M260" s="25"/>
      <c r="N260" s="78"/>
      <c r="O260" s="78"/>
      <c r="P260" s="135"/>
    </row>
    <row r="261" spans="1:16">
      <c r="A261" s="78">
        <v>256</v>
      </c>
      <c r="B261" s="79"/>
      <c r="C261" s="3" t="s">
        <v>760</v>
      </c>
      <c r="D261" s="3" t="s">
        <v>754</v>
      </c>
      <c r="E261" s="3" t="s">
        <v>746</v>
      </c>
      <c r="F261" s="2" t="s">
        <v>10</v>
      </c>
      <c r="G261" s="2">
        <v>1</v>
      </c>
      <c r="H261" s="2" t="s">
        <v>2399</v>
      </c>
      <c r="I261" s="4">
        <v>91.41</v>
      </c>
      <c r="J261" s="4">
        <v>91.41</v>
      </c>
      <c r="K261" s="78" t="s">
        <v>2399</v>
      </c>
      <c r="L261" s="175">
        <f t="shared" si="3"/>
        <v>91.41</v>
      </c>
      <c r="M261" s="25"/>
      <c r="N261" s="78"/>
      <c r="O261" s="78"/>
      <c r="P261" s="135"/>
    </row>
    <row r="262" spans="1:16">
      <c r="A262" s="78">
        <v>257</v>
      </c>
      <c r="B262" s="79"/>
      <c r="C262" s="3" t="s">
        <v>761</v>
      </c>
      <c r="D262" s="3" t="s">
        <v>762</v>
      </c>
      <c r="E262" s="3" t="s">
        <v>746</v>
      </c>
      <c r="F262" s="2" t="s">
        <v>10</v>
      </c>
      <c r="G262" s="2">
        <v>1</v>
      </c>
      <c r="H262" s="2" t="s">
        <v>2399</v>
      </c>
      <c r="I262" s="4">
        <v>91.41</v>
      </c>
      <c r="J262" s="4">
        <v>91.41</v>
      </c>
      <c r="K262" s="78" t="s">
        <v>2399</v>
      </c>
      <c r="L262" s="175">
        <f t="shared" si="3"/>
        <v>91.41</v>
      </c>
      <c r="M262" s="25"/>
      <c r="N262" s="78"/>
      <c r="O262" s="78"/>
      <c r="P262" s="135"/>
    </row>
    <row r="263" spans="1:16">
      <c r="A263" s="78">
        <v>258</v>
      </c>
      <c r="B263" s="79"/>
      <c r="C263" s="3" t="s">
        <v>763</v>
      </c>
      <c r="D263" s="3" t="s">
        <v>762</v>
      </c>
      <c r="E263" s="3" t="s">
        <v>746</v>
      </c>
      <c r="F263" s="2" t="s">
        <v>10</v>
      </c>
      <c r="G263" s="2">
        <v>1</v>
      </c>
      <c r="H263" s="2" t="s">
        <v>2399</v>
      </c>
      <c r="I263" s="4">
        <v>91.41</v>
      </c>
      <c r="J263" s="4">
        <v>91.41</v>
      </c>
      <c r="K263" s="78" t="s">
        <v>2399</v>
      </c>
      <c r="L263" s="175">
        <f t="shared" si="3"/>
        <v>91.41</v>
      </c>
      <c r="M263" s="25"/>
      <c r="N263" s="78"/>
      <c r="O263" s="78"/>
      <c r="P263" s="135"/>
    </row>
    <row r="264" spans="1:16">
      <c r="A264" s="78">
        <v>259</v>
      </c>
      <c r="B264" s="79"/>
      <c r="C264" s="3" t="s">
        <v>764</v>
      </c>
      <c r="D264" s="3" t="s">
        <v>762</v>
      </c>
      <c r="E264" s="3" t="s">
        <v>746</v>
      </c>
      <c r="F264" s="2" t="s">
        <v>10</v>
      </c>
      <c r="G264" s="2">
        <v>1</v>
      </c>
      <c r="H264" s="2" t="s">
        <v>2399</v>
      </c>
      <c r="I264" s="4">
        <v>91.41</v>
      </c>
      <c r="J264" s="4">
        <v>91.41</v>
      </c>
      <c r="K264" s="78" t="s">
        <v>2399</v>
      </c>
      <c r="L264" s="175">
        <f t="shared" si="3"/>
        <v>91.41</v>
      </c>
      <c r="M264" s="25"/>
      <c r="N264" s="78"/>
      <c r="O264" s="78"/>
      <c r="P264" s="135"/>
    </row>
    <row r="265" spans="1:16">
      <c r="A265" s="78">
        <v>260</v>
      </c>
      <c r="B265" s="79"/>
      <c r="C265" s="3" t="s">
        <v>765</v>
      </c>
      <c r="D265" s="3" t="s">
        <v>762</v>
      </c>
      <c r="E265" s="3" t="s">
        <v>746</v>
      </c>
      <c r="F265" s="2" t="s">
        <v>10</v>
      </c>
      <c r="G265" s="2">
        <v>1</v>
      </c>
      <c r="H265" s="2" t="s">
        <v>2399</v>
      </c>
      <c r="I265" s="4">
        <v>91.41</v>
      </c>
      <c r="J265" s="4">
        <v>91.41</v>
      </c>
      <c r="K265" s="78" t="s">
        <v>2399</v>
      </c>
      <c r="L265" s="175">
        <f t="shared" si="3"/>
        <v>91.41</v>
      </c>
      <c r="M265" s="25"/>
      <c r="N265" s="78"/>
      <c r="O265" s="78"/>
      <c r="P265" s="135"/>
    </row>
    <row r="266" spans="1:16">
      <c r="A266" s="78">
        <v>261</v>
      </c>
      <c r="B266" s="79"/>
      <c r="C266" s="3" t="s">
        <v>766</v>
      </c>
      <c r="D266" s="3" t="s">
        <v>762</v>
      </c>
      <c r="E266" s="3" t="s">
        <v>746</v>
      </c>
      <c r="F266" s="2" t="s">
        <v>10</v>
      </c>
      <c r="G266" s="2">
        <v>1</v>
      </c>
      <c r="H266" s="2" t="s">
        <v>2399</v>
      </c>
      <c r="I266" s="4">
        <v>91.41</v>
      </c>
      <c r="J266" s="4">
        <v>91.41</v>
      </c>
      <c r="K266" s="78" t="s">
        <v>2399</v>
      </c>
      <c r="L266" s="175">
        <f t="shared" ref="L266:L329" si="4">I266</f>
        <v>91.41</v>
      </c>
      <c r="M266" s="25"/>
      <c r="N266" s="78"/>
      <c r="O266" s="78"/>
      <c r="P266" s="135"/>
    </row>
    <row r="267" spans="1:16">
      <c r="A267" s="78">
        <v>262</v>
      </c>
      <c r="B267" s="79"/>
      <c r="C267" s="3" t="s">
        <v>767</v>
      </c>
      <c r="D267" s="3" t="s">
        <v>762</v>
      </c>
      <c r="E267" s="3" t="s">
        <v>746</v>
      </c>
      <c r="F267" s="2" t="s">
        <v>10</v>
      </c>
      <c r="G267" s="2">
        <v>1</v>
      </c>
      <c r="H267" s="2" t="s">
        <v>2399</v>
      </c>
      <c r="I267" s="4">
        <v>91.41</v>
      </c>
      <c r="J267" s="4">
        <v>91.41</v>
      </c>
      <c r="K267" s="78" t="s">
        <v>2399</v>
      </c>
      <c r="L267" s="175">
        <f t="shared" si="4"/>
        <v>91.41</v>
      </c>
      <c r="M267" s="25"/>
      <c r="N267" s="78"/>
      <c r="O267" s="78"/>
      <c r="P267" s="135"/>
    </row>
    <row r="268" spans="1:16">
      <c r="A268" s="78">
        <v>263</v>
      </c>
      <c r="B268" s="79"/>
      <c r="C268" s="3" t="s">
        <v>768</v>
      </c>
      <c r="D268" s="3" t="s">
        <v>762</v>
      </c>
      <c r="E268" s="3" t="s">
        <v>746</v>
      </c>
      <c r="F268" s="2" t="s">
        <v>10</v>
      </c>
      <c r="G268" s="2">
        <v>1</v>
      </c>
      <c r="H268" s="2" t="s">
        <v>2399</v>
      </c>
      <c r="I268" s="4">
        <v>91.41</v>
      </c>
      <c r="J268" s="4">
        <v>91.41</v>
      </c>
      <c r="K268" s="78" t="s">
        <v>2399</v>
      </c>
      <c r="L268" s="175">
        <f t="shared" si="4"/>
        <v>91.41</v>
      </c>
      <c r="M268" s="25"/>
      <c r="N268" s="78"/>
      <c r="O268" s="78"/>
      <c r="P268" s="135"/>
    </row>
    <row r="269" spans="1:16">
      <c r="A269" s="78">
        <v>264</v>
      </c>
      <c r="B269" s="79"/>
      <c r="C269" s="3" t="s">
        <v>769</v>
      </c>
      <c r="D269" s="3" t="s">
        <v>770</v>
      </c>
      <c r="E269" s="3" t="s">
        <v>746</v>
      </c>
      <c r="F269" s="2" t="s">
        <v>10</v>
      </c>
      <c r="G269" s="2">
        <v>1</v>
      </c>
      <c r="H269" s="2" t="s">
        <v>2399</v>
      </c>
      <c r="I269" s="4">
        <v>91.41</v>
      </c>
      <c r="J269" s="4">
        <v>91.41</v>
      </c>
      <c r="K269" s="78" t="s">
        <v>2399</v>
      </c>
      <c r="L269" s="175">
        <f t="shared" si="4"/>
        <v>91.41</v>
      </c>
      <c r="M269" s="25"/>
      <c r="N269" s="78"/>
      <c r="O269" s="78"/>
      <c r="P269" s="135"/>
    </row>
    <row r="270" spans="1:16">
      <c r="A270" s="78">
        <v>265</v>
      </c>
      <c r="B270" s="79"/>
      <c r="C270" s="3" t="s">
        <v>771</v>
      </c>
      <c r="D270" s="3" t="s">
        <v>770</v>
      </c>
      <c r="E270" s="3" t="s">
        <v>746</v>
      </c>
      <c r="F270" s="2" t="s">
        <v>10</v>
      </c>
      <c r="G270" s="2">
        <v>1</v>
      </c>
      <c r="H270" s="2" t="s">
        <v>2399</v>
      </c>
      <c r="I270" s="4">
        <v>91.41</v>
      </c>
      <c r="J270" s="4">
        <v>91.41</v>
      </c>
      <c r="K270" s="78" t="s">
        <v>2399</v>
      </c>
      <c r="L270" s="175">
        <f t="shared" si="4"/>
        <v>91.41</v>
      </c>
      <c r="M270" s="25"/>
      <c r="N270" s="78"/>
      <c r="O270" s="78"/>
      <c r="P270" s="135"/>
    </row>
    <row r="271" spans="1:16">
      <c r="A271" s="78">
        <v>266</v>
      </c>
      <c r="B271" s="79"/>
      <c r="C271" s="3" t="s">
        <v>772</v>
      </c>
      <c r="D271" s="3" t="s">
        <v>770</v>
      </c>
      <c r="E271" s="3" t="s">
        <v>746</v>
      </c>
      <c r="F271" s="2" t="s">
        <v>10</v>
      </c>
      <c r="G271" s="2">
        <v>1</v>
      </c>
      <c r="H271" s="2" t="s">
        <v>2399</v>
      </c>
      <c r="I271" s="4">
        <v>91.41</v>
      </c>
      <c r="J271" s="4">
        <v>91.41</v>
      </c>
      <c r="K271" s="78" t="s">
        <v>2399</v>
      </c>
      <c r="L271" s="175">
        <f t="shared" si="4"/>
        <v>91.41</v>
      </c>
      <c r="M271" s="25"/>
      <c r="N271" s="78"/>
      <c r="O271" s="78"/>
      <c r="P271" s="135"/>
    </row>
    <row r="272" spans="1:16">
      <c r="A272" s="78">
        <v>267</v>
      </c>
      <c r="B272" s="79"/>
      <c r="C272" s="3" t="s">
        <v>773</v>
      </c>
      <c r="D272" s="3" t="s">
        <v>770</v>
      </c>
      <c r="E272" s="3" t="s">
        <v>746</v>
      </c>
      <c r="F272" s="2" t="s">
        <v>10</v>
      </c>
      <c r="G272" s="2">
        <v>1</v>
      </c>
      <c r="H272" s="2" t="s">
        <v>2399</v>
      </c>
      <c r="I272" s="4">
        <v>91.41</v>
      </c>
      <c r="J272" s="4">
        <v>91.41</v>
      </c>
      <c r="K272" s="78" t="s">
        <v>2399</v>
      </c>
      <c r="L272" s="175">
        <f t="shared" si="4"/>
        <v>91.41</v>
      </c>
      <c r="M272" s="25"/>
      <c r="N272" s="78"/>
      <c r="O272" s="78"/>
      <c r="P272" s="135"/>
    </row>
    <row r="273" spans="1:16">
      <c r="A273" s="78">
        <v>268</v>
      </c>
      <c r="B273" s="79"/>
      <c r="C273" s="3" t="s">
        <v>774</v>
      </c>
      <c r="D273" s="3" t="s">
        <v>770</v>
      </c>
      <c r="E273" s="3" t="s">
        <v>746</v>
      </c>
      <c r="F273" s="2" t="s">
        <v>10</v>
      </c>
      <c r="G273" s="2">
        <v>1</v>
      </c>
      <c r="H273" s="2" t="s">
        <v>2399</v>
      </c>
      <c r="I273" s="4">
        <v>91.41</v>
      </c>
      <c r="J273" s="4">
        <v>91.41</v>
      </c>
      <c r="K273" s="78" t="s">
        <v>2399</v>
      </c>
      <c r="L273" s="175">
        <f t="shared" si="4"/>
        <v>91.41</v>
      </c>
      <c r="M273" s="25"/>
      <c r="N273" s="78"/>
      <c r="O273" s="78"/>
      <c r="P273" s="135"/>
    </row>
    <row r="274" spans="1:16">
      <c r="A274" s="78">
        <v>269</v>
      </c>
      <c r="B274" s="79"/>
      <c r="C274" s="3" t="s">
        <v>775</v>
      </c>
      <c r="D274" s="3" t="s">
        <v>770</v>
      </c>
      <c r="E274" s="3" t="s">
        <v>746</v>
      </c>
      <c r="F274" s="2" t="s">
        <v>10</v>
      </c>
      <c r="G274" s="2">
        <v>1</v>
      </c>
      <c r="H274" s="2" t="s">
        <v>2399</v>
      </c>
      <c r="I274" s="4">
        <v>91.41</v>
      </c>
      <c r="J274" s="4">
        <v>91.41</v>
      </c>
      <c r="K274" s="78" t="s">
        <v>2399</v>
      </c>
      <c r="L274" s="175">
        <f t="shared" si="4"/>
        <v>91.41</v>
      </c>
      <c r="M274" s="25"/>
      <c r="N274" s="78"/>
      <c r="O274" s="78"/>
      <c r="P274" s="135"/>
    </row>
    <row r="275" spans="1:16">
      <c r="A275" s="78">
        <v>270</v>
      </c>
      <c r="B275" s="79"/>
      <c r="C275" s="3" t="s">
        <v>776</v>
      </c>
      <c r="D275" s="3" t="s">
        <v>770</v>
      </c>
      <c r="E275" s="3" t="s">
        <v>746</v>
      </c>
      <c r="F275" s="2" t="s">
        <v>10</v>
      </c>
      <c r="G275" s="2">
        <v>1</v>
      </c>
      <c r="H275" s="2" t="s">
        <v>2399</v>
      </c>
      <c r="I275" s="4">
        <v>91.41</v>
      </c>
      <c r="J275" s="4">
        <v>91.41</v>
      </c>
      <c r="K275" s="78" t="s">
        <v>2399</v>
      </c>
      <c r="L275" s="175">
        <f t="shared" si="4"/>
        <v>91.41</v>
      </c>
      <c r="M275" s="25"/>
      <c r="N275" s="78"/>
      <c r="O275" s="78"/>
      <c r="P275" s="135"/>
    </row>
    <row r="276" spans="1:16">
      <c r="A276" s="78">
        <v>271</v>
      </c>
      <c r="B276" s="79"/>
      <c r="C276" s="3" t="s">
        <v>777</v>
      </c>
      <c r="D276" s="3" t="s">
        <v>778</v>
      </c>
      <c r="E276" s="3" t="s">
        <v>746</v>
      </c>
      <c r="F276" s="2" t="s">
        <v>10</v>
      </c>
      <c r="G276" s="2">
        <v>1</v>
      </c>
      <c r="H276" s="2" t="s">
        <v>2399</v>
      </c>
      <c r="I276" s="4">
        <v>36.51</v>
      </c>
      <c r="J276" s="4">
        <v>36.51</v>
      </c>
      <c r="K276" s="78" t="s">
        <v>2399</v>
      </c>
      <c r="L276" s="175">
        <f t="shared" si="4"/>
        <v>36.51</v>
      </c>
      <c r="M276" s="25"/>
      <c r="N276" s="78"/>
      <c r="O276" s="78"/>
      <c r="P276" s="135"/>
    </row>
    <row r="277" spans="1:16">
      <c r="A277" s="78">
        <v>272</v>
      </c>
      <c r="B277" s="79"/>
      <c r="C277" s="3" t="s">
        <v>779</v>
      </c>
      <c r="D277" s="3" t="s">
        <v>778</v>
      </c>
      <c r="E277" s="3" t="s">
        <v>746</v>
      </c>
      <c r="F277" s="2" t="s">
        <v>10</v>
      </c>
      <c r="G277" s="2">
        <v>1</v>
      </c>
      <c r="H277" s="2" t="s">
        <v>2399</v>
      </c>
      <c r="I277" s="4">
        <v>36.51</v>
      </c>
      <c r="J277" s="4">
        <v>36.51</v>
      </c>
      <c r="K277" s="78" t="s">
        <v>2399</v>
      </c>
      <c r="L277" s="175">
        <f t="shared" si="4"/>
        <v>36.51</v>
      </c>
      <c r="M277" s="25"/>
      <c r="N277" s="78"/>
      <c r="O277" s="78"/>
      <c r="P277" s="135"/>
    </row>
    <row r="278" spans="1:16">
      <c r="A278" s="78">
        <v>273</v>
      </c>
      <c r="B278" s="79"/>
      <c r="C278" s="3" t="s">
        <v>780</v>
      </c>
      <c r="D278" s="3" t="s">
        <v>778</v>
      </c>
      <c r="E278" s="3" t="s">
        <v>746</v>
      </c>
      <c r="F278" s="2" t="s">
        <v>10</v>
      </c>
      <c r="G278" s="2">
        <v>1</v>
      </c>
      <c r="H278" s="2" t="s">
        <v>2399</v>
      </c>
      <c r="I278" s="4">
        <v>36.51</v>
      </c>
      <c r="J278" s="4">
        <v>36.51</v>
      </c>
      <c r="K278" s="78" t="s">
        <v>2399</v>
      </c>
      <c r="L278" s="175">
        <f t="shared" si="4"/>
        <v>36.51</v>
      </c>
      <c r="M278" s="25"/>
      <c r="N278" s="78"/>
      <c r="O278" s="78"/>
      <c r="P278" s="135"/>
    </row>
    <row r="279" spans="1:16">
      <c r="A279" s="78">
        <v>274</v>
      </c>
      <c r="B279" s="79"/>
      <c r="C279" s="3" t="s">
        <v>781</v>
      </c>
      <c r="D279" s="3" t="s">
        <v>778</v>
      </c>
      <c r="E279" s="3" t="s">
        <v>746</v>
      </c>
      <c r="F279" s="2" t="s">
        <v>10</v>
      </c>
      <c r="G279" s="2">
        <v>1</v>
      </c>
      <c r="H279" s="2" t="s">
        <v>2399</v>
      </c>
      <c r="I279" s="4">
        <v>36.51</v>
      </c>
      <c r="J279" s="4">
        <v>36.51</v>
      </c>
      <c r="K279" s="78" t="s">
        <v>2399</v>
      </c>
      <c r="L279" s="175">
        <f t="shared" si="4"/>
        <v>36.51</v>
      </c>
      <c r="M279" s="25"/>
      <c r="N279" s="78"/>
      <c r="O279" s="78"/>
      <c r="P279" s="135"/>
    </row>
    <row r="280" spans="1:16">
      <c r="A280" s="78">
        <v>275</v>
      </c>
      <c r="B280" s="79"/>
      <c r="C280" s="3" t="s">
        <v>782</v>
      </c>
      <c r="D280" s="3" t="s">
        <v>778</v>
      </c>
      <c r="E280" s="3" t="s">
        <v>746</v>
      </c>
      <c r="F280" s="2" t="s">
        <v>10</v>
      </c>
      <c r="G280" s="2">
        <v>1</v>
      </c>
      <c r="H280" s="2" t="s">
        <v>2399</v>
      </c>
      <c r="I280" s="4">
        <v>36.51</v>
      </c>
      <c r="J280" s="4">
        <v>36.51</v>
      </c>
      <c r="K280" s="78" t="s">
        <v>2399</v>
      </c>
      <c r="L280" s="175">
        <f t="shared" si="4"/>
        <v>36.51</v>
      </c>
      <c r="M280" s="25"/>
      <c r="N280" s="78"/>
      <c r="O280" s="78"/>
      <c r="P280" s="135"/>
    </row>
    <row r="281" spans="1:16">
      <c r="A281" s="78">
        <v>276</v>
      </c>
      <c r="B281" s="79"/>
      <c r="C281" s="3" t="s">
        <v>783</v>
      </c>
      <c r="D281" s="3" t="s">
        <v>778</v>
      </c>
      <c r="E281" s="3" t="s">
        <v>746</v>
      </c>
      <c r="F281" s="2" t="s">
        <v>10</v>
      </c>
      <c r="G281" s="2">
        <v>1</v>
      </c>
      <c r="H281" s="2" t="s">
        <v>2399</v>
      </c>
      <c r="I281" s="4">
        <v>36.51</v>
      </c>
      <c r="J281" s="4">
        <v>36.51</v>
      </c>
      <c r="K281" s="78" t="s">
        <v>2399</v>
      </c>
      <c r="L281" s="175">
        <f t="shared" si="4"/>
        <v>36.51</v>
      </c>
      <c r="M281" s="25"/>
      <c r="N281" s="78"/>
      <c r="O281" s="78"/>
      <c r="P281" s="135"/>
    </row>
    <row r="282" spans="1:16">
      <c r="A282" s="78">
        <v>277</v>
      </c>
      <c r="B282" s="79"/>
      <c r="C282" s="3" t="s">
        <v>784</v>
      </c>
      <c r="D282" s="3" t="s">
        <v>778</v>
      </c>
      <c r="E282" s="3" t="s">
        <v>746</v>
      </c>
      <c r="F282" s="2" t="s">
        <v>10</v>
      </c>
      <c r="G282" s="2">
        <v>1</v>
      </c>
      <c r="H282" s="2" t="s">
        <v>2399</v>
      </c>
      <c r="I282" s="4">
        <v>36.51</v>
      </c>
      <c r="J282" s="4">
        <v>36.51</v>
      </c>
      <c r="K282" s="78" t="s">
        <v>2399</v>
      </c>
      <c r="L282" s="175">
        <f t="shared" si="4"/>
        <v>36.51</v>
      </c>
      <c r="M282" s="25"/>
      <c r="N282" s="78"/>
      <c r="O282" s="78"/>
      <c r="P282" s="135"/>
    </row>
    <row r="283" spans="1:16">
      <c r="A283" s="78">
        <v>278</v>
      </c>
      <c r="B283" s="79"/>
      <c r="C283" s="3" t="s">
        <v>785</v>
      </c>
      <c r="D283" s="3" t="s">
        <v>786</v>
      </c>
      <c r="E283" s="3" t="s">
        <v>746</v>
      </c>
      <c r="F283" s="2" t="s">
        <v>10</v>
      </c>
      <c r="G283" s="2">
        <v>1</v>
      </c>
      <c r="H283" s="2" t="s">
        <v>2399</v>
      </c>
      <c r="I283" s="4">
        <v>36.51</v>
      </c>
      <c r="J283" s="4">
        <v>36.51</v>
      </c>
      <c r="K283" s="78" t="s">
        <v>2399</v>
      </c>
      <c r="L283" s="175">
        <f t="shared" si="4"/>
        <v>36.51</v>
      </c>
      <c r="M283" s="25"/>
      <c r="N283" s="78"/>
      <c r="O283" s="78"/>
      <c r="P283" s="135"/>
    </row>
    <row r="284" spans="1:16">
      <c r="A284" s="78">
        <v>279</v>
      </c>
      <c r="B284" s="79"/>
      <c r="C284" s="3" t="s">
        <v>787</v>
      </c>
      <c r="D284" s="3" t="s">
        <v>786</v>
      </c>
      <c r="E284" s="3" t="s">
        <v>746</v>
      </c>
      <c r="F284" s="2" t="s">
        <v>10</v>
      </c>
      <c r="G284" s="2">
        <v>1</v>
      </c>
      <c r="H284" s="2" t="s">
        <v>2399</v>
      </c>
      <c r="I284" s="4">
        <v>36.51</v>
      </c>
      <c r="J284" s="4">
        <v>36.51</v>
      </c>
      <c r="K284" s="78" t="s">
        <v>2399</v>
      </c>
      <c r="L284" s="175">
        <f t="shared" si="4"/>
        <v>36.51</v>
      </c>
      <c r="M284" s="25"/>
      <c r="N284" s="78"/>
      <c r="O284" s="78"/>
      <c r="P284" s="135"/>
    </row>
    <row r="285" spans="1:16">
      <c r="A285" s="78">
        <v>280</v>
      </c>
      <c r="B285" s="79"/>
      <c r="C285" s="3" t="s">
        <v>788</v>
      </c>
      <c r="D285" s="3" t="s">
        <v>786</v>
      </c>
      <c r="E285" s="3" t="s">
        <v>746</v>
      </c>
      <c r="F285" s="2" t="s">
        <v>10</v>
      </c>
      <c r="G285" s="2">
        <v>1</v>
      </c>
      <c r="H285" s="2" t="s">
        <v>2399</v>
      </c>
      <c r="I285" s="4">
        <v>36.51</v>
      </c>
      <c r="J285" s="4">
        <v>36.51</v>
      </c>
      <c r="K285" s="78" t="s">
        <v>2399</v>
      </c>
      <c r="L285" s="175">
        <f t="shared" si="4"/>
        <v>36.51</v>
      </c>
      <c r="M285" s="25"/>
      <c r="N285" s="78"/>
      <c r="O285" s="78"/>
      <c r="P285" s="135"/>
    </row>
    <row r="286" spans="1:16">
      <c r="A286" s="78">
        <v>281</v>
      </c>
      <c r="B286" s="79"/>
      <c r="C286" s="3" t="s">
        <v>789</v>
      </c>
      <c r="D286" s="3" t="s">
        <v>786</v>
      </c>
      <c r="E286" s="3" t="s">
        <v>746</v>
      </c>
      <c r="F286" s="2" t="s">
        <v>10</v>
      </c>
      <c r="G286" s="2">
        <v>1</v>
      </c>
      <c r="H286" s="2" t="s">
        <v>2399</v>
      </c>
      <c r="I286" s="4">
        <v>36.51</v>
      </c>
      <c r="J286" s="4">
        <v>36.51</v>
      </c>
      <c r="K286" s="78" t="s">
        <v>2399</v>
      </c>
      <c r="L286" s="175">
        <f t="shared" si="4"/>
        <v>36.51</v>
      </c>
      <c r="M286" s="25"/>
      <c r="N286" s="78"/>
      <c r="O286" s="78"/>
      <c r="P286" s="135"/>
    </row>
    <row r="287" spans="1:16">
      <c r="A287" s="78">
        <v>282</v>
      </c>
      <c r="B287" s="79"/>
      <c r="C287" s="3" t="s">
        <v>790</v>
      </c>
      <c r="D287" s="3" t="s">
        <v>786</v>
      </c>
      <c r="E287" s="3" t="s">
        <v>746</v>
      </c>
      <c r="F287" s="2" t="s">
        <v>10</v>
      </c>
      <c r="G287" s="2">
        <v>1</v>
      </c>
      <c r="H287" s="2" t="s">
        <v>2399</v>
      </c>
      <c r="I287" s="4">
        <v>36.51</v>
      </c>
      <c r="J287" s="4">
        <v>36.51</v>
      </c>
      <c r="K287" s="78" t="s">
        <v>2399</v>
      </c>
      <c r="L287" s="175">
        <f t="shared" si="4"/>
        <v>36.51</v>
      </c>
      <c r="M287" s="25"/>
      <c r="N287" s="78"/>
      <c r="O287" s="78"/>
      <c r="P287" s="135"/>
    </row>
    <row r="288" spans="1:16">
      <c r="A288" s="78">
        <v>283</v>
      </c>
      <c r="B288" s="79"/>
      <c r="C288" s="3" t="s">
        <v>791</v>
      </c>
      <c r="D288" s="3" t="s">
        <v>786</v>
      </c>
      <c r="E288" s="3" t="s">
        <v>746</v>
      </c>
      <c r="F288" s="2" t="s">
        <v>10</v>
      </c>
      <c r="G288" s="2">
        <v>1</v>
      </c>
      <c r="H288" s="2" t="s">
        <v>2399</v>
      </c>
      <c r="I288" s="4">
        <v>36.51</v>
      </c>
      <c r="J288" s="4">
        <v>36.51</v>
      </c>
      <c r="K288" s="78" t="s">
        <v>2399</v>
      </c>
      <c r="L288" s="175">
        <f t="shared" si="4"/>
        <v>36.51</v>
      </c>
      <c r="M288" s="25"/>
      <c r="N288" s="78"/>
      <c r="O288" s="78"/>
      <c r="P288" s="135"/>
    </row>
    <row r="289" spans="1:16">
      <c r="A289" s="78">
        <v>284</v>
      </c>
      <c r="B289" s="79"/>
      <c r="C289" s="3" t="s">
        <v>792</v>
      </c>
      <c r="D289" s="3" t="s">
        <v>786</v>
      </c>
      <c r="E289" s="3" t="s">
        <v>746</v>
      </c>
      <c r="F289" s="2" t="s">
        <v>10</v>
      </c>
      <c r="G289" s="2">
        <v>1</v>
      </c>
      <c r="H289" s="2" t="s">
        <v>2399</v>
      </c>
      <c r="I289" s="4">
        <v>36.51</v>
      </c>
      <c r="J289" s="4">
        <v>36.51</v>
      </c>
      <c r="K289" s="78" t="s">
        <v>2399</v>
      </c>
      <c r="L289" s="175">
        <f t="shared" si="4"/>
        <v>36.51</v>
      </c>
      <c r="M289" s="25"/>
      <c r="N289" s="78"/>
      <c r="O289" s="78"/>
      <c r="P289" s="135"/>
    </row>
    <row r="290" spans="1:16">
      <c r="A290" s="78">
        <v>285</v>
      </c>
      <c r="B290" s="79"/>
      <c r="C290" s="3" t="s">
        <v>793</v>
      </c>
      <c r="D290" s="3" t="s">
        <v>794</v>
      </c>
      <c r="E290" s="3" t="s">
        <v>746</v>
      </c>
      <c r="F290" s="2" t="s">
        <v>10</v>
      </c>
      <c r="G290" s="2">
        <v>1</v>
      </c>
      <c r="H290" s="2" t="s">
        <v>2399</v>
      </c>
      <c r="I290" s="4">
        <v>36.51</v>
      </c>
      <c r="J290" s="4">
        <v>36.51</v>
      </c>
      <c r="K290" s="78" t="s">
        <v>2399</v>
      </c>
      <c r="L290" s="175">
        <f t="shared" si="4"/>
        <v>36.51</v>
      </c>
      <c r="M290" s="25"/>
      <c r="N290" s="78"/>
      <c r="O290" s="78"/>
      <c r="P290" s="135"/>
    </row>
    <row r="291" spans="1:16">
      <c r="A291" s="78">
        <v>286</v>
      </c>
      <c r="B291" s="79"/>
      <c r="C291" s="3" t="s">
        <v>795</v>
      </c>
      <c r="D291" s="3" t="s">
        <v>794</v>
      </c>
      <c r="E291" s="3" t="s">
        <v>746</v>
      </c>
      <c r="F291" s="2" t="s">
        <v>10</v>
      </c>
      <c r="G291" s="2">
        <v>1</v>
      </c>
      <c r="H291" s="2" t="s">
        <v>2399</v>
      </c>
      <c r="I291" s="4">
        <v>36.51</v>
      </c>
      <c r="J291" s="4">
        <v>36.51</v>
      </c>
      <c r="K291" s="78" t="s">
        <v>2399</v>
      </c>
      <c r="L291" s="175">
        <f t="shared" si="4"/>
        <v>36.51</v>
      </c>
      <c r="M291" s="25"/>
      <c r="N291" s="78"/>
      <c r="O291" s="78"/>
      <c r="P291" s="135"/>
    </row>
    <row r="292" spans="1:16">
      <c r="A292" s="78">
        <v>287</v>
      </c>
      <c r="B292" s="79"/>
      <c r="C292" s="3" t="s">
        <v>796</v>
      </c>
      <c r="D292" s="3" t="s">
        <v>794</v>
      </c>
      <c r="E292" s="3" t="s">
        <v>746</v>
      </c>
      <c r="F292" s="2" t="s">
        <v>10</v>
      </c>
      <c r="G292" s="2">
        <v>1</v>
      </c>
      <c r="H292" s="2" t="s">
        <v>2399</v>
      </c>
      <c r="I292" s="4">
        <v>36.51</v>
      </c>
      <c r="J292" s="4">
        <v>36.51</v>
      </c>
      <c r="K292" s="78" t="s">
        <v>2399</v>
      </c>
      <c r="L292" s="175">
        <f t="shared" si="4"/>
        <v>36.51</v>
      </c>
      <c r="M292" s="25"/>
      <c r="N292" s="78"/>
      <c r="O292" s="78"/>
      <c r="P292" s="135"/>
    </row>
    <row r="293" spans="1:16">
      <c r="A293" s="78">
        <v>288</v>
      </c>
      <c r="B293" s="79"/>
      <c r="C293" s="3" t="s">
        <v>797</v>
      </c>
      <c r="D293" s="3" t="s">
        <v>794</v>
      </c>
      <c r="E293" s="3" t="s">
        <v>746</v>
      </c>
      <c r="F293" s="2" t="s">
        <v>10</v>
      </c>
      <c r="G293" s="2">
        <v>1</v>
      </c>
      <c r="H293" s="2" t="s">
        <v>2399</v>
      </c>
      <c r="I293" s="4">
        <v>36.51</v>
      </c>
      <c r="J293" s="4">
        <v>36.51</v>
      </c>
      <c r="K293" s="78" t="s">
        <v>2399</v>
      </c>
      <c r="L293" s="175">
        <f t="shared" si="4"/>
        <v>36.51</v>
      </c>
      <c r="M293" s="25"/>
      <c r="N293" s="78"/>
      <c r="O293" s="78"/>
      <c r="P293" s="135"/>
    </row>
    <row r="294" spans="1:16">
      <c r="A294" s="78">
        <v>289</v>
      </c>
      <c r="B294" s="79"/>
      <c r="C294" s="3" t="s">
        <v>798</v>
      </c>
      <c r="D294" s="3" t="s">
        <v>794</v>
      </c>
      <c r="E294" s="3" t="s">
        <v>746</v>
      </c>
      <c r="F294" s="2" t="s">
        <v>10</v>
      </c>
      <c r="G294" s="2">
        <v>1</v>
      </c>
      <c r="H294" s="2" t="s">
        <v>2399</v>
      </c>
      <c r="I294" s="4">
        <v>36.51</v>
      </c>
      <c r="J294" s="4">
        <v>36.51</v>
      </c>
      <c r="K294" s="78" t="s">
        <v>2399</v>
      </c>
      <c r="L294" s="175">
        <f t="shared" si="4"/>
        <v>36.51</v>
      </c>
      <c r="M294" s="25"/>
      <c r="N294" s="78"/>
      <c r="O294" s="78"/>
      <c r="P294" s="135"/>
    </row>
    <row r="295" spans="1:16">
      <c r="A295" s="78">
        <v>290</v>
      </c>
      <c r="B295" s="79"/>
      <c r="C295" s="3" t="s">
        <v>799</v>
      </c>
      <c r="D295" s="3" t="s">
        <v>794</v>
      </c>
      <c r="E295" s="3" t="s">
        <v>746</v>
      </c>
      <c r="F295" s="2" t="s">
        <v>10</v>
      </c>
      <c r="G295" s="2">
        <v>1</v>
      </c>
      <c r="H295" s="2" t="s">
        <v>2399</v>
      </c>
      <c r="I295" s="4">
        <v>36.51</v>
      </c>
      <c r="J295" s="4">
        <v>36.51</v>
      </c>
      <c r="K295" s="78" t="s">
        <v>2399</v>
      </c>
      <c r="L295" s="175">
        <f t="shared" si="4"/>
        <v>36.51</v>
      </c>
      <c r="M295" s="25"/>
      <c r="N295" s="78"/>
      <c r="O295" s="78"/>
      <c r="P295" s="135"/>
    </row>
    <row r="296" spans="1:16">
      <c r="A296" s="78">
        <v>291</v>
      </c>
      <c r="B296" s="79"/>
      <c r="C296" s="3" t="s">
        <v>800</v>
      </c>
      <c r="D296" s="3" t="s">
        <v>794</v>
      </c>
      <c r="E296" s="3" t="s">
        <v>746</v>
      </c>
      <c r="F296" s="2" t="s">
        <v>10</v>
      </c>
      <c r="G296" s="2">
        <v>1</v>
      </c>
      <c r="H296" s="2" t="s">
        <v>2399</v>
      </c>
      <c r="I296" s="4">
        <v>36.51</v>
      </c>
      <c r="J296" s="4">
        <v>36.51</v>
      </c>
      <c r="K296" s="78" t="s">
        <v>2399</v>
      </c>
      <c r="L296" s="175">
        <f t="shared" si="4"/>
        <v>36.51</v>
      </c>
      <c r="M296" s="25"/>
      <c r="N296" s="78"/>
      <c r="O296" s="78"/>
      <c r="P296" s="135"/>
    </row>
    <row r="297" spans="1:16">
      <c r="A297" s="78">
        <v>292</v>
      </c>
      <c r="B297" s="79"/>
      <c r="C297" s="3" t="s">
        <v>801</v>
      </c>
      <c r="D297" s="3" t="s">
        <v>802</v>
      </c>
      <c r="E297" s="3" t="s">
        <v>746</v>
      </c>
      <c r="F297" s="2" t="s">
        <v>10</v>
      </c>
      <c r="G297" s="2">
        <v>1</v>
      </c>
      <c r="H297" s="2" t="s">
        <v>2399</v>
      </c>
      <c r="I297" s="4">
        <v>36.51</v>
      </c>
      <c r="J297" s="4">
        <v>36.51</v>
      </c>
      <c r="K297" s="78" t="s">
        <v>2399</v>
      </c>
      <c r="L297" s="175">
        <f t="shared" si="4"/>
        <v>36.51</v>
      </c>
      <c r="M297" s="25"/>
      <c r="N297" s="78"/>
      <c r="O297" s="78"/>
      <c r="P297" s="135"/>
    </row>
    <row r="298" spans="1:16">
      <c r="A298" s="78">
        <v>293</v>
      </c>
      <c r="B298" s="79"/>
      <c r="C298" s="3" t="s">
        <v>803</v>
      </c>
      <c r="D298" s="3" t="s">
        <v>802</v>
      </c>
      <c r="E298" s="3" t="s">
        <v>746</v>
      </c>
      <c r="F298" s="2" t="s">
        <v>10</v>
      </c>
      <c r="G298" s="2">
        <v>1</v>
      </c>
      <c r="H298" s="2" t="s">
        <v>2399</v>
      </c>
      <c r="I298" s="4">
        <v>36.51</v>
      </c>
      <c r="J298" s="4">
        <v>36.51</v>
      </c>
      <c r="K298" s="78" t="s">
        <v>2399</v>
      </c>
      <c r="L298" s="175">
        <f t="shared" si="4"/>
        <v>36.51</v>
      </c>
      <c r="M298" s="25"/>
      <c r="N298" s="78"/>
      <c r="O298" s="78"/>
      <c r="P298" s="135"/>
    </row>
    <row r="299" spans="1:16">
      <c r="A299" s="78">
        <v>294</v>
      </c>
      <c r="B299" s="79"/>
      <c r="C299" s="3" t="s">
        <v>804</v>
      </c>
      <c r="D299" s="3" t="s">
        <v>802</v>
      </c>
      <c r="E299" s="3" t="s">
        <v>746</v>
      </c>
      <c r="F299" s="2" t="s">
        <v>10</v>
      </c>
      <c r="G299" s="2">
        <v>1</v>
      </c>
      <c r="H299" s="2" t="s">
        <v>2399</v>
      </c>
      <c r="I299" s="4">
        <v>36.51</v>
      </c>
      <c r="J299" s="4">
        <v>36.51</v>
      </c>
      <c r="K299" s="78" t="s">
        <v>2399</v>
      </c>
      <c r="L299" s="175">
        <f t="shared" si="4"/>
        <v>36.51</v>
      </c>
      <c r="M299" s="25"/>
      <c r="N299" s="78"/>
      <c r="O299" s="78"/>
      <c r="P299" s="135"/>
    </row>
    <row r="300" spans="1:16">
      <c r="A300" s="78">
        <v>295</v>
      </c>
      <c r="B300" s="79"/>
      <c r="C300" s="3" t="s">
        <v>805</v>
      </c>
      <c r="D300" s="3" t="s">
        <v>802</v>
      </c>
      <c r="E300" s="3" t="s">
        <v>746</v>
      </c>
      <c r="F300" s="2" t="s">
        <v>10</v>
      </c>
      <c r="G300" s="2">
        <v>1</v>
      </c>
      <c r="H300" s="2" t="s">
        <v>2399</v>
      </c>
      <c r="I300" s="4">
        <v>36.51</v>
      </c>
      <c r="J300" s="4">
        <v>36.51</v>
      </c>
      <c r="K300" s="78" t="s">
        <v>2399</v>
      </c>
      <c r="L300" s="175">
        <f t="shared" si="4"/>
        <v>36.51</v>
      </c>
      <c r="M300" s="25"/>
      <c r="N300" s="78"/>
      <c r="O300" s="78"/>
      <c r="P300" s="135"/>
    </row>
    <row r="301" spans="1:16">
      <c r="A301" s="78">
        <v>296</v>
      </c>
      <c r="B301" s="79"/>
      <c r="C301" s="3" t="s">
        <v>806</v>
      </c>
      <c r="D301" s="3" t="s">
        <v>802</v>
      </c>
      <c r="E301" s="3" t="s">
        <v>746</v>
      </c>
      <c r="F301" s="2" t="s">
        <v>10</v>
      </c>
      <c r="G301" s="2">
        <v>1</v>
      </c>
      <c r="H301" s="2" t="s">
        <v>2399</v>
      </c>
      <c r="I301" s="4">
        <v>36.51</v>
      </c>
      <c r="J301" s="4">
        <v>36.51</v>
      </c>
      <c r="K301" s="78" t="s">
        <v>2399</v>
      </c>
      <c r="L301" s="175">
        <f t="shared" si="4"/>
        <v>36.51</v>
      </c>
      <c r="M301" s="25"/>
      <c r="N301" s="78"/>
      <c r="O301" s="78"/>
      <c r="P301" s="135"/>
    </row>
    <row r="302" spans="1:16">
      <c r="A302" s="78">
        <v>297</v>
      </c>
      <c r="B302" s="79"/>
      <c r="C302" s="3" t="s">
        <v>807</v>
      </c>
      <c r="D302" s="3" t="s">
        <v>802</v>
      </c>
      <c r="E302" s="3" t="s">
        <v>746</v>
      </c>
      <c r="F302" s="2" t="s">
        <v>10</v>
      </c>
      <c r="G302" s="2">
        <v>1</v>
      </c>
      <c r="H302" s="2" t="s">
        <v>2399</v>
      </c>
      <c r="I302" s="4">
        <v>36.51</v>
      </c>
      <c r="J302" s="4">
        <v>36.51</v>
      </c>
      <c r="K302" s="78" t="s">
        <v>2399</v>
      </c>
      <c r="L302" s="175">
        <f t="shared" si="4"/>
        <v>36.51</v>
      </c>
      <c r="M302" s="25"/>
      <c r="N302" s="78"/>
      <c r="O302" s="78"/>
      <c r="P302" s="135"/>
    </row>
    <row r="303" spans="1:16">
      <c r="A303" s="78">
        <v>298</v>
      </c>
      <c r="B303" s="79"/>
      <c r="C303" s="3" t="s">
        <v>808</v>
      </c>
      <c r="D303" s="3" t="s">
        <v>802</v>
      </c>
      <c r="E303" s="3" t="s">
        <v>746</v>
      </c>
      <c r="F303" s="2" t="s">
        <v>10</v>
      </c>
      <c r="G303" s="2">
        <v>1</v>
      </c>
      <c r="H303" s="2" t="s">
        <v>2399</v>
      </c>
      <c r="I303" s="4">
        <v>36.51</v>
      </c>
      <c r="J303" s="4">
        <v>36.51</v>
      </c>
      <c r="K303" s="78" t="s">
        <v>2399</v>
      </c>
      <c r="L303" s="175">
        <f t="shared" si="4"/>
        <v>36.51</v>
      </c>
      <c r="M303" s="25"/>
      <c r="N303" s="78"/>
      <c r="O303" s="78"/>
      <c r="P303" s="135"/>
    </row>
    <row r="304" spans="1:16">
      <c r="A304" s="78">
        <v>299</v>
      </c>
      <c r="B304" s="79"/>
      <c r="C304" s="3" t="s">
        <v>809</v>
      </c>
      <c r="D304" s="3" t="s">
        <v>810</v>
      </c>
      <c r="E304" s="3" t="s">
        <v>591</v>
      </c>
      <c r="F304" s="2" t="s">
        <v>10</v>
      </c>
      <c r="G304" s="2">
        <v>1</v>
      </c>
      <c r="H304" s="2" t="s">
        <v>2399</v>
      </c>
      <c r="I304" s="4">
        <v>731.91</v>
      </c>
      <c r="J304" s="4">
        <v>731.91</v>
      </c>
      <c r="K304" s="78" t="s">
        <v>2399</v>
      </c>
      <c r="L304" s="175">
        <f t="shared" si="4"/>
        <v>731.91</v>
      </c>
      <c r="M304" s="25"/>
      <c r="N304" s="78"/>
      <c r="O304" s="78"/>
      <c r="P304" s="135"/>
    </row>
    <row r="305" spans="1:16">
      <c r="A305" s="78">
        <v>300</v>
      </c>
      <c r="B305" s="79"/>
      <c r="C305" s="3" t="s">
        <v>811</v>
      </c>
      <c r="D305" s="3" t="s">
        <v>810</v>
      </c>
      <c r="E305" s="3" t="s">
        <v>570</v>
      </c>
      <c r="F305" s="2" t="s">
        <v>10</v>
      </c>
      <c r="G305" s="2">
        <v>1</v>
      </c>
      <c r="H305" s="2" t="s">
        <v>2399</v>
      </c>
      <c r="I305" s="4">
        <v>731.91</v>
      </c>
      <c r="J305" s="4">
        <v>731.91</v>
      </c>
      <c r="K305" s="78" t="s">
        <v>2399</v>
      </c>
      <c r="L305" s="175">
        <f t="shared" si="4"/>
        <v>731.91</v>
      </c>
      <c r="M305" s="25"/>
      <c r="N305" s="78"/>
      <c r="O305" s="78"/>
      <c r="P305" s="135"/>
    </row>
    <row r="306" spans="1:16">
      <c r="A306" s="78">
        <v>301</v>
      </c>
      <c r="B306" s="79"/>
      <c r="C306" s="3" t="s">
        <v>812</v>
      </c>
      <c r="D306" s="3" t="s">
        <v>813</v>
      </c>
      <c r="E306" s="3" t="s">
        <v>588</v>
      </c>
      <c r="F306" s="2" t="s">
        <v>10</v>
      </c>
      <c r="G306" s="2">
        <v>1</v>
      </c>
      <c r="H306" s="2" t="s">
        <v>2399</v>
      </c>
      <c r="I306" s="4">
        <v>91.49</v>
      </c>
      <c r="J306" s="4">
        <v>91.49</v>
      </c>
      <c r="K306" s="78" t="s">
        <v>2399</v>
      </c>
      <c r="L306" s="175">
        <f t="shared" si="4"/>
        <v>91.49</v>
      </c>
      <c r="M306" s="25"/>
      <c r="N306" s="78"/>
      <c r="O306" s="78"/>
      <c r="P306" s="135"/>
    </row>
    <row r="307" spans="1:16">
      <c r="A307" s="78">
        <v>302</v>
      </c>
      <c r="B307" s="79"/>
      <c r="C307" s="3" t="s">
        <v>814</v>
      </c>
      <c r="D307" s="3" t="s">
        <v>813</v>
      </c>
      <c r="E307" s="3" t="s">
        <v>588</v>
      </c>
      <c r="F307" s="2" t="s">
        <v>10</v>
      </c>
      <c r="G307" s="2">
        <v>1</v>
      </c>
      <c r="H307" s="2" t="s">
        <v>2399</v>
      </c>
      <c r="I307" s="4">
        <v>91.49</v>
      </c>
      <c r="J307" s="4">
        <v>91.49</v>
      </c>
      <c r="K307" s="78" t="s">
        <v>2399</v>
      </c>
      <c r="L307" s="175">
        <f t="shared" si="4"/>
        <v>91.49</v>
      </c>
      <c r="M307" s="25"/>
      <c r="N307" s="78"/>
      <c r="O307" s="78"/>
      <c r="P307" s="135"/>
    </row>
    <row r="308" spans="1:16">
      <c r="A308" s="78">
        <v>303</v>
      </c>
      <c r="B308" s="79"/>
      <c r="C308" s="3" t="s">
        <v>815</v>
      </c>
      <c r="D308" s="3" t="s">
        <v>813</v>
      </c>
      <c r="E308" s="3" t="s">
        <v>588</v>
      </c>
      <c r="F308" s="2" t="s">
        <v>10</v>
      </c>
      <c r="G308" s="2">
        <v>1</v>
      </c>
      <c r="H308" s="2" t="s">
        <v>2399</v>
      </c>
      <c r="I308" s="4">
        <v>91.49</v>
      </c>
      <c r="J308" s="4">
        <v>91.49</v>
      </c>
      <c r="K308" s="78" t="s">
        <v>2399</v>
      </c>
      <c r="L308" s="175">
        <f t="shared" si="4"/>
        <v>91.49</v>
      </c>
      <c r="M308" s="25"/>
      <c r="N308" s="78"/>
      <c r="O308" s="78"/>
      <c r="P308" s="135"/>
    </row>
    <row r="309" spans="1:16">
      <c r="A309" s="78">
        <v>304</v>
      </c>
      <c r="B309" s="79"/>
      <c r="C309" s="3" t="s">
        <v>816</v>
      </c>
      <c r="D309" s="3" t="s">
        <v>813</v>
      </c>
      <c r="E309" s="3" t="s">
        <v>588</v>
      </c>
      <c r="F309" s="2" t="s">
        <v>10</v>
      </c>
      <c r="G309" s="2">
        <v>1</v>
      </c>
      <c r="H309" s="2" t="s">
        <v>2399</v>
      </c>
      <c r="I309" s="4">
        <v>91.49</v>
      </c>
      <c r="J309" s="4">
        <v>91.49</v>
      </c>
      <c r="K309" s="78" t="s">
        <v>2399</v>
      </c>
      <c r="L309" s="175">
        <f t="shared" si="4"/>
        <v>91.49</v>
      </c>
      <c r="M309" s="25"/>
      <c r="N309" s="78"/>
      <c r="O309" s="78"/>
      <c r="P309" s="135"/>
    </row>
    <row r="310" spans="1:16">
      <c r="A310" s="78">
        <v>305</v>
      </c>
      <c r="B310" s="79"/>
      <c r="C310" s="3" t="s">
        <v>817</v>
      </c>
      <c r="D310" s="3" t="s">
        <v>813</v>
      </c>
      <c r="E310" s="3" t="s">
        <v>588</v>
      </c>
      <c r="F310" s="2" t="s">
        <v>10</v>
      </c>
      <c r="G310" s="2">
        <v>1</v>
      </c>
      <c r="H310" s="2" t="s">
        <v>2399</v>
      </c>
      <c r="I310" s="4">
        <v>91.49</v>
      </c>
      <c r="J310" s="4">
        <v>91.49</v>
      </c>
      <c r="K310" s="78" t="s">
        <v>2399</v>
      </c>
      <c r="L310" s="175">
        <f t="shared" si="4"/>
        <v>91.49</v>
      </c>
      <c r="M310" s="25"/>
      <c r="N310" s="78"/>
      <c r="O310" s="78"/>
      <c r="P310" s="135"/>
    </row>
    <row r="311" spans="1:16">
      <c r="A311" s="78">
        <v>306</v>
      </c>
      <c r="B311" s="79"/>
      <c r="C311" s="3" t="s">
        <v>818</v>
      </c>
      <c r="D311" s="3" t="s">
        <v>813</v>
      </c>
      <c r="E311" s="3" t="s">
        <v>591</v>
      </c>
      <c r="F311" s="2" t="s">
        <v>10</v>
      </c>
      <c r="G311" s="2">
        <v>1</v>
      </c>
      <c r="H311" s="2" t="s">
        <v>2399</v>
      </c>
      <c r="I311" s="4">
        <v>100.56</v>
      </c>
      <c r="J311" s="4">
        <v>100.56</v>
      </c>
      <c r="K311" s="78" t="s">
        <v>2399</v>
      </c>
      <c r="L311" s="175">
        <f t="shared" si="4"/>
        <v>100.56</v>
      </c>
      <c r="M311" s="25"/>
      <c r="N311" s="78"/>
      <c r="O311" s="78"/>
      <c r="P311" s="135"/>
    </row>
    <row r="312" spans="1:16">
      <c r="A312" s="78">
        <v>307</v>
      </c>
      <c r="B312" s="79"/>
      <c r="C312" s="3" t="s">
        <v>819</v>
      </c>
      <c r="D312" s="3" t="s">
        <v>813</v>
      </c>
      <c r="E312" s="3" t="s">
        <v>591</v>
      </c>
      <c r="F312" s="2" t="s">
        <v>10</v>
      </c>
      <c r="G312" s="2">
        <v>1</v>
      </c>
      <c r="H312" s="2" t="s">
        <v>2399</v>
      </c>
      <c r="I312" s="4">
        <v>100.56</v>
      </c>
      <c r="J312" s="4">
        <v>100.56</v>
      </c>
      <c r="K312" s="78" t="s">
        <v>2399</v>
      </c>
      <c r="L312" s="175">
        <f t="shared" si="4"/>
        <v>100.56</v>
      </c>
      <c r="M312" s="25"/>
      <c r="N312" s="78"/>
      <c r="O312" s="78"/>
      <c r="P312" s="135"/>
    </row>
    <row r="313" spans="1:16">
      <c r="A313" s="78">
        <v>308</v>
      </c>
      <c r="B313" s="79"/>
      <c r="C313" s="3" t="s">
        <v>820</v>
      </c>
      <c r="D313" s="3" t="s">
        <v>813</v>
      </c>
      <c r="E313" s="3" t="s">
        <v>591</v>
      </c>
      <c r="F313" s="2" t="s">
        <v>10</v>
      </c>
      <c r="G313" s="2">
        <v>1</v>
      </c>
      <c r="H313" s="2" t="s">
        <v>2399</v>
      </c>
      <c r="I313" s="4">
        <v>100.56</v>
      </c>
      <c r="J313" s="4">
        <v>100.56</v>
      </c>
      <c r="K313" s="78" t="s">
        <v>2399</v>
      </c>
      <c r="L313" s="175">
        <f t="shared" si="4"/>
        <v>100.56</v>
      </c>
      <c r="M313" s="25"/>
      <c r="N313" s="78"/>
      <c r="O313" s="78"/>
      <c r="P313" s="135"/>
    </row>
    <row r="314" spans="1:16">
      <c r="A314" s="78">
        <v>309</v>
      </c>
      <c r="B314" s="79"/>
      <c r="C314" s="3" t="s">
        <v>821</v>
      </c>
      <c r="D314" s="3" t="s">
        <v>822</v>
      </c>
      <c r="E314" s="3" t="s">
        <v>574</v>
      </c>
      <c r="F314" s="2" t="s">
        <v>10</v>
      </c>
      <c r="G314" s="2">
        <v>1</v>
      </c>
      <c r="H314" s="2" t="s">
        <v>2399</v>
      </c>
      <c r="I314" s="4">
        <v>18.21</v>
      </c>
      <c r="J314" s="4">
        <v>18.21</v>
      </c>
      <c r="K314" s="78" t="s">
        <v>2399</v>
      </c>
      <c r="L314" s="175">
        <f t="shared" si="4"/>
        <v>18.21</v>
      </c>
      <c r="M314" s="25"/>
      <c r="N314" s="78"/>
      <c r="O314" s="78"/>
      <c r="P314" s="135"/>
    </row>
    <row r="315" spans="1:16">
      <c r="A315" s="78">
        <v>310</v>
      </c>
      <c r="B315" s="79"/>
      <c r="C315" s="3" t="s">
        <v>823</v>
      </c>
      <c r="D315" s="3" t="s">
        <v>822</v>
      </c>
      <c r="E315" s="3" t="s">
        <v>574</v>
      </c>
      <c r="F315" s="2" t="s">
        <v>10</v>
      </c>
      <c r="G315" s="2">
        <v>1</v>
      </c>
      <c r="H315" s="2" t="s">
        <v>2399</v>
      </c>
      <c r="I315" s="4">
        <v>18.21</v>
      </c>
      <c r="J315" s="4">
        <v>18.21</v>
      </c>
      <c r="K315" s="78" t="s">
        <v>2399</v>
      </c>
      <c r="L315" s="175">
        <f t="shared" si="4"/>
        <v>18.21</v>
      </c>
      <c r="M315" s="25"/>
      <c r="N315" s="78"/>
      <c r="O315" s="78"/>
      <c r="P315" s="135"/>
    </row>
    <row r="316" spans="1:16">
      <c r="A316" s="78">
        <v>311</v>
      </c>
      <c r="B316" s="79"/>
      <c r="C316" s="3" t="s">
        <v>824</v>
      </c>
      <c r="D316" s="3" t="s">
        <v>822</v>
      </c>
      <c r="E316" s="3" t="s">
        <v>574</v>
      </c>
      <c r="F316" s="2" t="s">
        <v>10</v>
      </c>
      <c r="G316" s="2">
        <v>1</v>
      </c>
      <c r="H316" s="2" t="s">
        <v>2399</v>
      </c>
      <c r="I316" s="4">
        <v>18.21</v>
      </c>
      <c r="J316" s="4">
        <v>18.21</v>
      </c>
      <c r="K316" s="78" t="s">
        <v>2399</v>
      </c>
      <c r="L316" s="175">
        <f t="shared" si="4"/>
        <v>18.21</v>
      </c>
      <c r="M316" s="25"/>
      <c r="N316" s="78"/>
      <c r="O316" s="78"/>
      <c r="P316" s="135"/>
    </row>
    <row r="317" spans="1:16">
      <c r="A317" s="78">
        <v>312</v>
      </c>
      <c r="B317" s="79"/>
      <c r="C317" s="3" t="s">
        <v>825</v>
      </c>
      <c r="D317" s="3" t="s">
        <v>822</v>
      </c>
      <c r="E317" s="3" t="s">
        <v>574</v>
      </c>
      <c r="F317" s="2" t="s">
        <v>10</v>
      </c>
      <c r="G317" s="2">
        <v>1</v>
      </c>
      <c r="H317" s="2" t="s">
        <v>2399</v>
      </c>
      <c r="I317" s="4">
        <v>18.21</v>
      </c>
      <c r="J317" s="4">
        <v>18.21</v>
      </c>
      <c r="K317" s="78" t="s">
        <v>2399</v>
      </c>
      <c r="L317" s="175">
        <f t="shared" si="4"/>
        <v>18.21</v>
      </c>
      <c r="M317" s="25"/>
      <c r="N317" s="78"/>
      <c r="O317" s="78"/>
      <c r="P317" s="135"/>
    </row>
    <row r="318" spans="1:16">
      <c r="A318" s="78">
        <v>313</v>
      </c>
      <c r="B318" s="79"/>
      <c r="C318" s="3" t="s">
        <v>826</v>
      </c>
      <c r="D318" s="3" t="s">
        <v>822</v>
      </c>
      <c r="E318" s="3" t="s">
        <v>574</v>
      </c>
      <c r="F318" s="2" t="s">
        <v>10</v>
      </c>
      <c r="G318" s="2">
        <v>1</v>
      </c>
      <c r="H318" s="2" t="s">
        <v>2399</v>
      </c>
      <c r="I318" s="4">
        <v>18.21</v>
      </c>
      <c r="J318" s="4">
        <v>18.21</v>
      </c>
      <c r="K318" s="78" t="s">
        <v>2399</v>
      </c>
      <c r="L318" s="175">
        <f t="shared" si="4"/>
        <v>18.21</v>
      </c>
      <c r="M318" s="25"/>
      <c r="N318" s="78"/>
      <c r="O318" s="78"/>
      <c r="P318" s="135"/>
    </row>
    <row r="319" spans="1:16">
      <c r="A319" s="78">
        <v>314</v>
      </c>
      <c r="B319" s="79"/>
      <c r="C319" s="3" t="s">
        <v>827</v>
      </c>
      <c r="D319" s="3" t="s">
        <v>828</v>
      </c>
      <c r="E319" s="3" t="s">
        <v>574</v>
      </c>
      <c r="F319" s="2" t="s">
        <v>10</v>
      </c>
      <c r="G319" s="2">
        <v>1</v>
      </c>
      <c r="H319" s="2" t="s">
        <v>2399</v>
      </c>
      <c r="I319" s="4">
        <v>9.06</v>
      </c>
      <c r="J319" s="4">
        <v>9.06</v>
      </c>
      <c r="K319" s="78" t="s">
        <v>2399</v>
      </c>
      <c r="L319" s="175">
        <f t="shared" si="4"/>
        <v>9.06</v>
      </c>
      <c r="M319" s="25"/>
      <c r="N319" s="78"/>
      <c r="O319" s="78"/>
      <c r="P319" s="135"/>
    </row>
    <row r="320" spans="1:16">
      <c r="A320" s="78">
        <v>315</v>
      </c>
      <c r="B320" s="79"/>
      <c r="C320" s="3" t="s">
        <v>829</v>
      </c>
      <c r="D320" s="3" t="s">
        <v>828</v>
      </c>
      <c r="E320" s="3" t="s">
        <v>574</v>
      </c>
      <c r="F320" s="2" t="s">
        <v>10</v>
      </c>
      <c r="G320" s="2">
        <v>1</v>
      </c>
      <c r="H320" s="2" t="s">
        <v>2399</v>
      </c>
      <c r="I320" s="4">
        <v>9.06</v>
      </c>
      <c r="J320" s="4">
        <v>9.06</v>
      </c>
      <c r="K320" s="78" t="s">
        <v>2399</v>
      </c>
      <c r="L320" s="175">
        <f t="shared" si="4"/>
        <v>9.06</v>
      </c>
      <c r="M320" s="25"/>
      <c r="N320" s="78"/>
      <c r="O320" s="78"/>
      <c r="P320" s="135"/>
    </row>
    <row r="321" spans="1:16">
      <c r="A321" s="78">
        <v>316</v>
      </c>
      <c r="B321" s="79"/>
      <c r="C321" s="3" t="s">
        <v>830</v>
      </c>
      <c r="D321" s="3" t="s">
        <v>828</v>
      </c>
      <c r="E321" s="3" t="s">
        <v>574</v>
      </c>
      <c r="F321" s="2" t="s">
        <v>10</v>
      </c>
      <c r="G321" s="2">
        <v>1</v>
      </c>
      <c r="H321" s="2" t="s">
        <v>2399</v>
      </c>
      <c r="I321" s="4">
        <v>9.06</v>
      </c>
      <c r="J321" s="4">
        <v>9.06</v>
      </c>
      <c r="K321" s="78" t="s">
        <v>2399</v>
      </c>
      <c r="L321" s="175">
        <f t="shared" si="4"/>
        <v>9.06</v>
      </c>
      <c r="M321" s="25"/>
      <c r="N321" s="78"/>
      <c r="O321" s="78"/>
      <c r="P321" s="135"/>
    </row>
    <row r="322" spans="1:16">
      <c r="A322" s="78">
        <v>317</v>
      </c>
      <c r="B322" s="79"/>
      <c r="C322" s="3" t="s">
        <v>831</v>
      </c>
      <c r="D322" s="3" t="s">
        <v>828</v>
      </c>
      <c r="E322" s="3" t="s">
        <v>574</v>
      </c>
      <c r="F322" s="2" t="s">
        <v>10</v>
      </c>
      <c r="G322" s="2">
        <v>1</v>
      </c>
      <c r="H322" s="2" t="s">
        <v>2399</v>
      </c>
      <c r="I322" s="4">
        <v>9.06</v>
      </c>
      <c r="J322" s="4">
        <v>9.06</v>
      </c>
      <c r="K322" s="78" t="s">
        <v>2399</v>
      </c>
      <c r="L322" s="175">
        <f t="shared" si="4"/>
        <v>9.06</v>
      </c>
      <c r="M322" s="25"/>
      <c r="N322" s="78"/>
      <c r="O322" s="78"/>
      <c r="P322" s="135"/>
    </row>
    <row r="323" spans="1:16">
      <c r="A323" s="78">
        <v>318</v>
      </c>
      <c r="B323" s="79"/>
      <c r="C323" s="3" t="s">
        <v>832</v>
      </c>
      <c r="D323" s="3" t="s">
        <v>828</v>
      </c>
      <c r="E323" s="3" t="s">
        <v>574</v>
      </c>
      <c r="F323" s="2" t="s">
        <v>10</v>
      </c>
      <c r="G323" s="2">
        <v>1</v>
      </c>
      <c r="H323" s="2" t="s">
        <v>2399</v>
      </c>
      <c r="I323" s="4">
        <v>9.06</v>
      </c>
      <c r="J323" s="4">
        <v>9.06</v>
      </c>
      <c r="K323" s="78" t="s">
        <v>2399</v>
      </c>
      <c r="L323" s="175">
        <f t="shared" si="4"/>
        <v>9.06</v>
      </c>
      <c r="M323" s="25"/>
      <c r="N323" s="78"/>
      <c r="O323" s="78"/>
      <c r="P323" s="135"/>
    </row>
    <row r="324" spans="1:16">
      <c r="A324" s="78">
        <v>319</v>
      </c>
      <c r="B324" s="79"/>
      <c r="C324" s="3" t="s">
        <v>833</v>
      </c>
      <c r="D324" s="3" t="s">
        <v>828</v>
      </c>
      <c r="E324" s="3" t="s">
        <v>574</v>
      </c>
      <c r="F324" s="2" t="s">
        <v>10</v>
      </c>
      <c r="G324" s="2">
        <v>1</v>
      </c>
      <c r="H324" s="2" t="s">
        <v>2399</v>
      </c>
      <c r="I324" s="4">
        <v>9.06</v>
      </c>
      <c r="J324" s="4">
        <v>9.06</v>
      </c>
      <c r="K324" s="78" t="s">
        <v>2399</v>
      </c>
      <c r="L324" s="175">
        <f t="shared" si="4"/>
        <v>9.06</v>
      </c>
      <c r="M324" s="25"/>
      <c r="N324" s="78"/>
      <c r="O324" s="78"/>
      <c r="P324" s="135"/>
    </row>
    <row r="325" spans="1:16">
      <c r="A325" s="78">
        <v>320</v>
      </c>
      <c r="B325" s="79"/>
      <c r="C325" s="3" t="s">
        <v>834</v>
      </c>
      <c r="D325" s="3" t="s">
        <v>828</v>
      </c>
      <c r="E325" s="3" t="s">
        <v>574</v>
      </c>
      <c r="F325" s="2" t="s">
        <v>10</v>
      </c>
      <c r="G325" s="2">
        <v>1</v>
      </c>
      <c r="H325" s="2" t="s">
        <v>2399</v>
      </c>
      <c r="I325" s="4">
        <v>9.06</v>
      </c>
      <c r="J325" s="4">
        <v>9.06</v>
      </c>
      <c r="K325" s="78" t="s">
        <v>2399</v>
      </c>
      <c r="L325" s="175">
        <f t="shared" si="4"/>
        <v>9.06</v>
      </c>
      <c r="M325" s="25"/>
      <c r="N325" s="78"/>
      <c r="O325" s="78"/>
      <c r="P325" s="135"/>
    </row>
    <row r="326" spans="1:16">
      <c r="A326" s="78">
        <v>321</v>
      </c>
      <c r="B326" s="79"/>
      <c r="C326" s="3" t="s">
        <v>835</v>
      </c>
      <c r="D326" s="3" t="s">
        <v>828</v>
      </c>
      <c r="E326" s="3" t="s">
        <v>574</v>
      </c>
      <c r="F326" s="2" t="s">
        <v>10</v>
      </c>
      <c r="G326" s="2">
        <v>1</v>
      </c>
      <c r="H326" s="2" t="s">
        <v>2399</v>
      </c>
      <c r="I326" s="4">
        <v>9.06</v>
      </c>
      <c r="J326" s="4">
        <v>9.06</v>
      </c>
      <c r="K326" s="78" t="s">
        <v>2399</v>
      </c>
      <c r="L326" s="175">
        <f t="shared" si="4"/>
        <v>9.06</v>
      </c>
      <c r="M326" s="25"/>
      <c r="N326" s="78"/>
      <c r="O326" s="78"/>
      <c r="P326" s="135"/>
    </row>
    <row r="327" spans="1:16">
      <c r="A327" s="78">
        <v>322</v>
      </c>
      <c r="B327" s="79"/>
      <c r="C327" s="3" t="s">
        <v>836</v>
      </c>
      <c r="D327" s="3" t="s">
        <v>828</v>
      </c>
      <c r="E327" s="3" t="s">
        <v>574</v>
      </c>
      <c r="F327" s="2" t="s">
        <v>10</v>
      </c>
      <c r="G327" s="2">
        <v>1</v>
      </c>
      <c r="H327" s="2" t="s">
        <v>2399</v>
      </c>
      <c r="I327" s="4">
        <v>9.06</v>
      </c>
      <c r="J327" s="4">
        <v>9.06</v>
      </c>
      <c r="K327" s="78" t="s">
        <v>2399</v>
      </c>
      <c r="L327" s="175">
        <f t="shared" si="4"/>
        <v>9.06</v>
      </c>
      <c r="M327" s="25"/>
      <c r="N327" s="78"/>
      <c r="O327" s="78"/>
      <c r="P327" s="135"/>
    </row>
    <row r="328" spans="1:16">
      <c r="A328" s="78">
        <v>323</v>
      </c>
      <c r="B328" s="79"/>
      <c r="C328" s="3" t="s">
        <v>837</v>
      </c>
      <c r="D328" s="3" t="s">
        <v>828</v>
      </c>
      <c r="E328" s="3" t="s">
        <v>574</v>
      </c>
      <c r="F328" s="2" t="s">
        <v>10</v>
      </c>
      <c r="G328" s="2">
        <v>1</v>
      </c>
      <c r="H328" s="2" t="s">
        <v>2399</v>
      </c>
      <c r="I328" s="4">
        <v>9.06</v>
      </c>
      <c r="J328" s="4">
        <v>9.06</v>
      </c>
      <c r="K328" s="78" t="s">
        <v>2399</v>
      </c>
      <c r="L328" s="175">
        <f t="shared" si="4"/>
        <v>9.06</v>
      </c>
      <c r="M328" s="25"/>
      <c r="N328" s="78"/>
      <c r="O328" s="78"/>
      <c r="P328" s="135"/>
    </row>
    <row r="329" spans="1:16">
      <c r="A329" s="78">
        <v>324</v>
      </c>
      <c r="B329" s="79"/>
      <c r="C329" s="3" t="s">
        <v>838</v>
      </c>
      <c r="D329" s="3" t="s">
        <v>828</v>
      </c>
      <c r="E329" s="3" t="s">
        <v>574</v>
      </c>
      <c r="F329" s="2" t="s">
        <v>10</v>
      </c>
      <c r="G329" s="2">
        <v>1</v>
      </c>
      <c r="H329" s="2" t="s">
        <v>2399</v>
      </c>
      <c r="I329" s="4">
        <v>9.06</v>
      </c>
      <c r="J329" s="4">
        <v>9.06</v>
      </c>
      <c r="K329" s="78" t="s">
        <v>2399</v>
      </c>
      <c r="L329" s="175">
        <f t="shared" si="4"/>
        <v>9.06</v>
      </c>
      <c r="M329" s="25"/>
      <c r="N329" s="78"/>
      <c r="O329" s="78"/>
      <c r="P329" s="135"/>
    </row>
    <row r="330" spans="1:16">
      <c r="A330" s="78">
        <v>325</v>
      </c>
      <c r="B330" s="79"/>
      <c r="C330" s="3" t="s">
        <v>839</v>
      </c>
      <c r="D330" s="3" t="s">
        <v>828</v>
      </c>
      <c r="E330" s="3" t="s">
        <v>574</v>
      </c>
      <c r="F330" s="2" t="s">
        <v>10</v>
      </c>
      <c r="G330" s="2">
        <v>1</v>
      </c>
      <c r="H330" s="2" t="s">
        <v>2399</v>
      </c>
      <c r="I330" s="4">
        <v>9.06</v>
      </c>
      <c r="J330" s="4">
        <v>9.06</v>
      </c>
      <c r="K330" s="78" t="s">
        <v>2399</v>
      </c>
      <c r="L330" s="175">
        <f t="shared" ref="L330:L393" si="5">I330</f>
        <v>9.06</v>
      </c>
      <c r="M330" s="25"/>
      <c r="N330" s="78"/>
      <c r="O330" s="78"/>
      <c r="P330" s="135"/>
    </row>
    <row r="331" spans="1:16">
      <c r="A331" s="78">
        <v>326</v>
      </c>
      <c r="B331" s="79"/>
      <c r="C331" s="3" t="s">
        <v>840</v>
      </c>
      <c r="D331" s="3" t="s">
        <v>841</v>
      </c>
      <c r="E331" s="3" t="s">
        <v>566</v>
      </c>
      <c r="F331" s="2" t="s">
        <v>10</v>
      </c>
      <c r="G331" s="2">
        <v>1</v>
      </c>
      <c r="H331" s="2" t="s">
        <v>2399</v>
      </c>
      <c r="I331" s="4">
        <v>27.36</v>
      </c>
      <c r="J331" s="4">
        <v>27.36</v>
      </c>
      <c r="K331" s="78" t="s">
        <v>2399</v>
      </c>
      <c r="L331" s="175">
        <f t="shared" si="5"/>
        <v>27.36</v>
      </c>
      <c r="M331" s="25"/>
      <c r="N331" s="78"/>
      <c r="O331" s="78"/>
      <c r="P331" s="135"/>
    </row>
    <row r="332" spans="1:16">
      <c r="A332" s="78">
        <v>327</v>
      </c>
      <c r="B332" s="79"/>
      <c r="C332" s="3" t="s">
        <v>842</v>
      </c>
      <c r="D332" s="3" t="s">
        <v>843</v>
      </c>
      <c r="E332" s="3" t="s">
        <v>566</v>
      </c>
      <c r="F332" s="2" t="s">
        <v>10</v>
      </c>
      <c r="G332" s="2">
        <v>1</v>
      </c>
      <c r="H332" s="2" t="s">
        <v>2399</v>
      </c>
      <c r="I332" s="4">
        <v>27.36</v>
      </c>
      <c r="J332" s="4">
        <v>27.36</v>
      </c>
      <c r="K332" s="78" t="s">
        <v>2399</v>
      </c>
      <c r="L332" s="175">
        <f t="shared" si="5"/>
        <v>27.36</v>
      </c>
      <c r="M332" s="25"/>
      <c r="N332" s="78"/>
      <c r="O332" s="78"/>
      <c r="P332" s="135"/>
    </row>
    <row r="333" spans="1:16">
      <c r="A333" s="78">
        <v>328</v>
      </c>
      <c r="B333" s="79"/>
      <c r="C333" s="3" t="s">
        <v>844</v>
      </c>
      <c r="D333" s="3" t="s">
        <v>845</v>
      </c>
      <c r="E333" s="3" t="s">
        <v>566</v>
      </c>
      <c r="F333" s="2" t="s">
        <v>10</v>
      </c>
      <c r="G333" s="2">
        <v>1</v>
      </c>
      <c r="H333" s="2" t="s">
        <v>2399</v>
      </c>
      <c r="I333" s="4">
        <v>27.36</v>
      </c>
      <c r="J333" s="4">
        <v>27.36</v>
      </c>
      <c r="K333" s="78" t="s">
        <v>2399</v>
      </c>
      <c r="L333" s="175">
        <f t="shared" si="5"/>
        <v>27.36</v>
      </c>
      <c r="M333" s="25"/>
      <c r="N333" s="78"/>
      <c r="O333" s="78"/>
      <c r="P333" s="135"/>
    </row>
    <row r="334" spans="1:16">
      <c r="A334" s="78">
        <v>329</v>
      </c>
      <c r="B334" s="79"/>
      <c r="C334" s="3" t="s">
        <v>846</v>
      </c>
      <c r="D334" s="3" t="s">
        <v>847</v>
      </c>
      <c r="E334" s="3" t="s">
        <v>566</v>
      </c>
      <c r="F334" s="2" t="s">
        <v>10</v>
      </c>
      <c r="G334" s="2">
        <v>1</v>
      </c>
      <c r="H334" s="2" t="s">
        <v>2399</v>
      </c>
      <c r="I334" s="4">
        <v>42</v>
      </c>
      <c r="J334" s="4">
        <v>42</v>
      </c>
      <c r="K334" s="78" t="s">
        <v>2399</v>
      </c>
      <c r="L334" s="175">
        <f t="shared" si="5"/>
        <v>42</v>
      </c>
      <c r="M334" s="25"/>
      <c r="N334" s="78"/>
      <c r="O334" s="78"/>
      <c r="P334" s="135"/>
    </row>
    <row r="335" spans="1:16">
      <c r="A335" s="78">
        <v>330</v>
      </c>
      <c r="B335" s="79"/>
      <c r="C335" s="3" t="s">
        <v>848</v>
      </c>
      <c r="D335" s="3" t="s">
        <v>849</v>
      </c>
      <c r="E335" s="3" t="s">
        <v>566</v>
      </c>
      <c r="F335" s="2" t="s">
        <v>10</v>
      </c>
      <c r="G335" s="2">
        <v>1</v>
      </c>
      <c r="H335" s="2" t="s">
        <v>2399</v>
      </c>
      <c r="I335" s="4">
        <v>42</v>
      </c>
      <c r="J335" s="4">
        <v>42</v>
      </c>
      <c r="K335" s="78" t="s">
        <v>2399</v>
      </c>
      <c r="L335" s="175">
        <f t="shared" si="5"/>
        <v>42</v>
      </c>
      <c r="M335" s="25"/>
      <c r="N335" s="78"/>
      <c r="O335" s="78"/>
      <c r="P335" s="135"/>
    </row>
    <row r="336" spans="1:16">
      <c r="A336" s="78">
        <v>331</v>
      </c>
      <c r="B336" s="79"/>
      <c r="C336" s="3" t="s">
        <v>850</v>
      </c>
      <c r="D336" s="3" t="s">
        <v>851</v>
      </c>
      <c r="E336" s="3" t="s">
        <v>566</v>
      </c>
      <c r="F336" s="2" t="s">
        <v>10</v>
      </c>
      <c r="G336" s="2">
        <v>1</v>
      </c>
      <c r="H336" s="2" t="s">
        <v>2399</v>
      </c>
      <c r="I336" s="4">
        <v>42</v>
      </c>
      <c r="J336" s="4">
        <v>42</v>
      </c>
      <c r="K336" s="78" t="s">
        <v>2399</v>
      </c>
      <c r="L336" s="175">
        <f t="shared" si="5"/>
        <v>42</v>
      </c>
      <c r="M336" s="25"/>
      <c r="N336" s="78"/>
      <c r="O336" s="78"/>
      <c r="P336" s="135"/>
    </row>
    <row r="337" spans="1:16">
      <c r="A337" s="78">
        <v>332</v>
      </c>
      <c r="B337" s="79"/>
      <c r="C337" s="3" t="s">
        <v>852</v>
      </c>
      <c r="D337" s="3" t="s">
        <v>853</v>
      </c>
      <c r="E337" s="3" t="s">
        <v>566</v>
      </c>
      <c r="F337" s="2" t="s">
        <v>10</v>
      </c>
      <c r="G337" s="2">
        <v>1</v>
      </c>
      <c r="H337" s="2" t="s">
        <v>2399</v>
      </c>
      <c r="I337" s="4">
        <v>20.95</v>
      </c>
      <c r="J337" s="4">
        <v>20.95</v>
      </c>
      <c r="K337" s="78" t="s">
        <v>2399</v>
      </c>
      <c r="L337" s="175">
        <f t="shared" si="5"/>
        <v>20.95</v>
      </c>
      <c r="M337" s="25"/>
      <c r="N337" s="78"/>
      <c r="O337" s="78"/>
      <c r="P337" s="135"/>
    </row>
    <row r="338" spans="1:16">
      <c r="A338" s="78">
        <v>333</v>
      </c>
      <c r="B338" s="79"/>
      <c r="C338" s="3" t="s">
        <v>854</v>
      </c>
      <c r="D338" s="3" t="s">
        <v>853</v>
      </c>
      <c r="E338" s="3" t="s">
        <v>566</v>
      </c>
      <c r="F338" s="2" t="s">
        <v>10</v>
      </c>
      <c r="G338" s="2">
        <v>1</v>
      </c>
      <c r="H338" s="2" t="s">
        <v>2399</v>
      </c>
      <c r="I338" s="4">
        <v>20.95</v>
      </c>
      <c r="J338" s="4">
        <v>20.95</v>
      </c>
      <c r="K338" s="78" t="s">
        <v>2399</v>
      </c>
      <c r="L338" s="175">
        <f t="shared" si="5"/>
        <v>20.95</v>
      </c>
      <c r="M338" s="25"/>
      <c r="N338" s="78"/>
      <c r="O338" s="78"/>
      <c r="P338" s="135"/>
    </row>
    <row r="339" spans="1:16">
      <c r="A339" s="78">
        <v>334</v>
      </c>
      <c r="B339" s="79"/>
      <c r="C339" s="3" t="s">
        <v>855</v>
      </c>
      <c r="D339" s="3" t="s">
        <v>856</v>
      </c>
      <c r="E339" s="3" t="s">
        <v>566</v>
      </c>
      <c r="F339" s="2" t="s">
        <v>10</v>
      </c>
      <c r="G339" s="2">
        <v>1</v>
      </c>
      <c r="H339" s="2" t="s">
        <v>2399</v>
      </c>
      <c r="I339" s="4">
        <v>20.95</v>
      </c>
      <c r="J339" s="4">
        <v>20.95</v>
      </c>
      <c r="K339" s="78" t="s">
        <v>2399</v>
      </c>
      <c r="L339" s="175">
        <f t="shared" si="5"/>
        <v>20.95</v>
      </c>
      <c r="M339" s="25"/>
      <c r="N339" s="78"/>
      <c r="O339" s="78"/>
      <c r="P339" s="135"/>
    </row>
    <row r="340" spans="1:16">
      <c r="A340" s="78">
        <v>335</v>
      </c>
      <c r="B340" s="79"/>
      <c r="C340" s="3" t="s">
        <v>857</v>
      </c>
      <c r="D340" s="3" t="s">
        <v>858</v>
      </c>
      <c r="E340" s="3" t="s">
        <v>566</v>
      </c>
      <c r="F340" s="2" t="s">
        <v>10</v>
      </c>
      <c r="G340" s="2">
        <v>1</v>
      </c>
      <c r="H340" s="2" t="s">
        <v>2399</v>
      </c>
      <c r="I340" s="4">
        <v>20.95</v>
      </c>
      <c r="J340" s="4">
        <v>20.95</v>
      </c>
      <c r="K340" s="78" t="s">
        <v>2399</v>
      </c>
      <c r="L340" s="175">
        <f t="shared" si="5"/>
        <v>20.95</v>
      </c>
      <c r="M340" s="25"/>
      <c r="N340" s="78"/>
      <c r="O340" s="78"/>
      <c r="P340" s="135"/>
    </row>
    <row r="341" spans="1:16">
      <c r="A341" s="78">
        <v>336</v>
      </c>
      <c r="B341" s="79"/>
      <c r="C341" s="3" t="s">
        <v>859</v>
      </c>
      <c r="D341" s="3" t="s">
        <v>860</v>
      </c>
      <c r="E341" s="3" t="s">
        <v>566</v>
      </c>
      <c r="F341" s="2" t="s">
        <v>10</v>
      </c>
      <c r="G341" s="2">
        <v>1</v>
      </c>
      <c r="H341" s="2" t="s">
        <v>2399</v>
      </c>
      <c r="I341" s="4">
        <v>20.95</v>
      </c>
      <c r="J341" s="4">
        <v>20.95</v>
      </c>
      <c r="K341" s="78" t="s">
        <v>2399</v>
      </c>
      <c r="L341" s="175">
        <f t="shared" si="5"/>
        <v>20.95</v>
      </c>
      <c r="M341" s="25"/>
      <c r="N341" s="78"/>
      <c r="O341" s="78"/>
      <c r="P341" s="135"/>
    </row>
    <row r="342" spans="1:16">
      <c r="A342" s="78">
        <v>337</v>
      </c>
      <c r="B342" s="79"/>
      <c r="C342" s="3" t="s">
        <v>861</v>
      </c>
      <c r="D342" s="3" t="s">
        <v>860</v>
      </c>
      <c r="E342" s="3" t="s">
        <v>566</v>
      </c>
      <c r="F342" s="2" t="s">
        <v>10</v>
      </c>
      <c r="G342" s="2">
        <v>1</v>
      </c>
      <c r="H342" s="2" t="s">
        <v>2399</v>
      </c>
      <c r="I342" s="4">
        <v>20.95</v>
      </c>
      <c r="J342" s="4">
        <v>20.95</v>
      </c>
      <c r="K342" s="78" t="s">
        <v>2399</v>
      </c>
      <c r="L342" s="175">
        <f t="shared" si="5"/>
        <v>20.95</v>
      </c>
      <c r="M342" s="25"/>
      <c r="N342" s="78"/>
      <c r="O342" s="78"/>
      <c r="P342" s="135"/>
    </row>
    <row r="343" spans="1:16">
      <c r="A343" s="78">
        <v>338</v>
      </c>
      <c r="B343" s="79"/>
      <c r="C343" s="3" t="s">
        <v>862</v>
      </c>
      <c r="D343" s="3" t="s">
        <v>863</v>
      </c>
      <c r="E343" s="3" t="s">
        <v>559</v>
      </c>
      <c r="F343" s="2" t="s">
        <v>10</v>
      </c>
      <c r="G343" s="2">
        <v>1</v>
      </c>
      <c r="H343" s="2" t="s">
        <v>2399</v>
      </c>
      <c r="I343" s="4">
        <v>82.26</v>
      </c>
      <c r="J343" s="4">
        <v>82.26</v>
      </c>
      <c r="K343" s="78" t="s">
        <v>2399</v>
      </c>
      <c r="L343" s="175">
        <f t="shared" si="5"/>
        <v>82.26</v>
      </c>
      <c r="M343" s="25"/>
      <c r="N343" s="78"/>
      <c r="O343" s="78"/>
      <c r="P343" s="135"/>
    </row>
    <row r="344" spans="1:16">
      <c r="A344" s="78">
        <v>339</v>
      </c>
      <c r="B344" s="79"/>
      <c r="C344" s="3" t="s">
        <v>864</v>
      </c>
      <c r="D344" s="3" t="s">
        <v>865</v>
      </c>
      <c r="E344" s="3" t="s">
        <v>574</v>
      </c>
      <c r="F344" s="2" t="s">
        <v>10</v>
      </c>
      <c r="G344" s="2">
        <v>1</v>
      </c>
      <c r="H344" s="2" t="s">
        <v>2399</v>
      </c>
      <c r="I344" s="4">
        <v>400</v>
      </c>
      <c r="J344" s="4">
        <v>400</v>
      </c>
      <c r="K344" s="78" t="s">
        <v>2399</v>
      </c>
      <c r="L344" s="175">
        <f t="shared" si="5"/>
        <v>400</v>
      </c>
      <c r="M344" s="25"/>
      <c r="N344" s="78"/>
      <c r="O344" s="78"/>
      <c r="P344" s="135"/>
    </row>
    <row r="345" spans="1:16">
      <c r="A345" s="78">
        <v>340</v>
      </c>
      <c r="B345" s="79"/>
      <c r="C345" s="3" t="s">
        <v>866</v>
      </c>
      <c r="D345" s="3" t="s">
        <v>867</v>
      </c>
      <c r="E345" s="3" t="s">
        <v>583</v>
      </c>
      <c r="F345" s="2" t="s">
        <v>10</v>
      </c>
      <c r="G345" s="2">
        <v>1</v>
      </c>
      <c r="H345" s="2" t="s">
        <v>2399</v>
      </c>
      <c r="I345" s="4">
        <v>215</v>
      </c>
      <c r="J345" s="4">
        <v>215</v>
      </c>
      <c r="K345" s="78" t="s">
        <v>2399</v>
      </c>
      <c r="L345" s="175">
        <f t="shared" si="5"/>
        <v>215</v>
      </c>
      <c r="M345" s="25"/>
      <c r="N345" s="78"/>
      <c r="O345" s="78"/>
      <c r="P345" s="135"/>
    </row>
    <row r="346" spans="1:16">
      <c r="A346" s="78">
        <v>341</v>
      </c>
      <c r="B346" s="79"/>
      <c r="C346" s="3" t="s">
        <v>868</v>
      </c>
      <c r="D346" s="3" t="s">
        <v>869</v>
      </c>
      <c r="E346" s="3" t="s">
        <v>469</v>
      </c>
      <c r="F346" s="2" t="s">
        <v>10</v>
      </c>
      <c r="G346" s="2">
        <v>1</v>
      </c>
      <c r="H346" s="2" t="s">
        <v>2399</v>
      </c>
      <c r="I346" s="4">
        <v>173.76</v>
      </c>
      <c r="J346" s="4">
        <v>173.76</v>
      </c>
      <c r="K346" s="78" t="s">
        <v>2399</v>
      </c>
      <c r="L346" s="175">
        <f t="shared" si="5"/>
        <v>173.76</v>
      </c>
      <c r="M346" s="25"/>
      <c r="N346" s="78"/>
      <c r="O346" s="78"/>
      <c r="P346" s="135"/>
    </row>
    <row r="347" spans="1:16">
      <c r="A347" s="78">
        <v>342</v>
      </c>
      <c r="B347" s="79"/>
      <c r="C347" s="3" t="s">
        <v>870</v>
      </c>
      <c r="D347" s="3" t="s">
        <v>871</v>
      </c>
      <c r="E347" s="3" t="s">
        <v>574</v>
      </c>
      <c r="F347" s="2" t="s">
        <v>10</v>
      </c>
      <c r="G347" s="2">
        <v>1</v>
      </c>
      <c r="H347" s="2" t="s">
        <v>2399</v>
      </c>
      <c r="I347" s="4">
        <v>146.31</v>
      </c>
      <c r="J347" s="4">
        <v>146.31</v>
      </c>
      <c r="K347" s="78" t="s">
        <v>2399</v>
      </c>
      <c r="L347" s="175">
        <f t="shared" si="5"/>
        <v>146.31</v>
      </c>
      <c r="M347" s="25"/>
      <c r="N347" s="78"/>
      <c r="O347" s="78"/>
      <c r="P347" s="135"/>
    </row>
    <row r="348" spans="1:16">
      <c r="A348" s="78">
        <v>343</v>
      </c>
      <c r="B348" s="79"/>
      <c r="C348" s="3" t="s">
        <v>872</v>
      </c>
      <c r="D348" s="3" t="s">
        <v>873</v>
      </c>
      <c r="E348" s="3" t="s">
        <v>574</v>
      </c>
      <c r="F348" s="2" t="s">
        <v>10</v>
      </c>
      <c r="G348" s="2">
        <v>1</v>
      </c>
      <c r="H348" s="2" t="s">
        <v>2399</v>
      </c>
      <c r="I348" s="4">
        <v>182.91</v>
      </c>
      <c r="J348" s="4">
        <v>182.91</v>
      </c>
      <c r="K348" s="78" t="s">
        <v>2399</v>
      </c>
      <c r="L348" s="175">
        <f t="shared" si="5"/>
        <v>182.91</v>
      </c>
      <c r="M348" s="25"/>
      <c r="N348" s="78"/>
      <c r="O348" s="78"/>
      <c r="P348" s="135"/>
    </row>
    <row r="349" spans="1:16">
      <c r="A349" s="78">
        <v>344</v>
      </c>
      <c r="B349" s="79"/>
      <c r="C349" s="3" t="s">
        <v>874</v>
      </c>
      <c r="D349" s="3" t="s">
        <v>873</v>
      </c>
      <c r="E349" s="3" t="s">
        <v>574</v>
      </c>
      <c r="F349" s="2" t="s">
        <v>10</v>
      </c>
      <c r="G349" s="2">
        <v>1</v>
      </c>
      <c r="H349" s="2" t="s">
        <v>2399</v>
      </c>
      <c r="I349" s="4">
        <v>182.91</v>
      </c>
      <c r="J349" s="4">
        <v>182.91</v>
      </c>
      <c r="K349" s="78" t="s">
        <v>2399</v>
      </c>
      <c r="L349" s="175">
        <f t="shared" si="5"/>
        <v>182.91</v>
      </c>
      <c r="M349" s="25"/>
      <c r="N349" s="78"/>
      <c r="O349" s="78"/>
      <c r="P349" s="135"/>
    </row>
    <row r="350" spans="1:16" ht="22.5">
      <c r="A350" s="78">
        <v>345</v>
      </c>
      <c r="B350" s="79"/>
      <c r="C350" s="3" t="s">
        <v>875</v>
      </c>
      <c r="D350" s="3" t="s">
        <v>876</v>
      </c>
      <c r="E350" s="3" t="s">
        <v>574</v>
      </c>
      <c r="F350" s="2" t="s">
        <v>10</v>
      </c>
      <c r="G350" s="2">
        <v>1</v>
      </c>
      <c r="H350" s="2" t="s">
        <v>2399</v>
      </c>
      <c r="I350" s="4">
        <v>237.81</v>
      </c>
      <c r="J350" s="4">
        <v>237.81</v>
      </c>
      <c r="K350" s="78" t="s">
        <v>2399</v>
      </c>
      <c r="L350" s="175">
        <f t="shared" si="5"/>
        <v>237.81</v>
      </c>
      <c r="M350" s="25"/>
      <c r="N350" s="78"/>
      <c r="O350" s="78"/>
      <c r="P350" s="135"/>
    </row>
    <row r="351" spans="1:16">
      <c r="A351" s="78">
        <v>346</v>
      </c>
      <c r="B351" s="79"/>
      <c r="C351" s="3" t="s">
        <v>877</v>
      </c>
      <c r="D351" s="3" t="s">
        <v>878</v>
      </c>
      <c r="E351" s="3" t="s">
        <v>641</v>
      </c>
      <c r="F351" s="2" t="s">
        <v>10</v>
      </c>
      <c r="G351" s="2">
        <v>1</v>
      </c>
      <c r="H351" s="2" t="s">
        <v>2399</v>
      </c>
      <c r="I351" s="4">
        <v>329.31</v>
      </c>
      <c r="J351" s="4">
        <v>329.31</v>
      </c>
      <c r="K351" s="78" t="s">
        <v>2399</v>
      </c>
      <c r="L351" s="175">
        <f t="shared" si="5"/>
        <v>329.31</v>
      </c>
      <c r="M351" s="25"/>
      <c r="N351" s="78"/>
      <c r="O351" s="78"/>
      <c r="P351" s="135"/>
    </row>
    <row r="352" spans="1:16">
      <c r="A352" s="78">
        <v>347</v>
      </c>
      <c r="B352" s="79"/>
      <c r="C352" s="3" t="s">
        <v>879</v>
      </c>
      <c r="D352" s="3" t="s">
        <v>878</v>
      </c>
      <c r="E352" s="3" t="s">
        <v>641</v>
      </c>
      <c r="F352" s="2" t="s">
        <v>10</v>
      </c>
      <c r="G352" s="2">
        <v>1</v>
      </c>
      <c r="H352" s="2" t="s">
        <v>2399</v>
      </c>
      <c r="I352" s="4">
        <v>329.31</v>
      </c>
      <c r="J352" s="4">
        <v>329.31</v>
      </c>
      <c r="K352" s="78" t="s">
        <v>2399</v>
      </c>
      <c r="L352" s="175">
        <f t="shared" si="5"/>
        <v>329.31</v>
      </c>
      <c r="M352" s="25"/>
      <c r="N352" s="78"/>
      <c r="O352" s="78"/>
      <c r="P352" s="135"/>
    </row>
    <row r="353" spans="1:16">
      <c r="A353" s="78">
        <v>348</v>
      </c>
      <c r="B353" s="79"/>
      <c r="C353" s="3" t="s">
        <v>880</v>
      </c>
      <c r="D353" s="3" t="s">
        <v>878</v>
      </c>
      <c r="E353" s="3" t="s">
        <v>641</v>
      </c>
      <c r="F353" s="2" t="s">
        <v>10</v>
      </c>
      <c r="G353" s="2">
        <v>1</v>
      </c>
      <c r="H353" s="2" t="s">
        <v>2399</v>
      </c>
      <c r="I353" s="4">
        <v>329.31</v>
      </c>
      <c r="J353" s="4">
        <v>329.31</v>
      </c>
      <c r="K353" s="78" t="s">
        <v>2399</v>
      </c>
      <c r="L353" s="175">
        <f t="shared" si="5"/>
        <v>329.31</v>
      </c>
      <c r="M353" s="25"/>
      <c r="N353" s="78"/>
      <c r="O353" s="78"/>
      <c r="P353" s="135"/>
    </row>
    <row r="354" spans="1:16">
      <c r="A354" s="78">
        <v>349</v>
      </c>
      <c r="B354" s="79"/>
      <c r="C354" s="3" t="s">
        <v>881</v>
      </c>
      <c r="D354" s="3" t="s">
        <v>878</v>
      </c>
      <c r="E354" s="3" t="s">
        <v>641</v>
      </c>
      <c r="F354" s="2" t="s">
        <v>10</v>
      </c>
      <c r="G354" s="2">
        <v>1</v>
      </c>
      <c r="H354" s="2" t="s">
        <v>2399</v>
      </c>
      <c r="I354" s="4">
        <v>329.31</v>
      </c>
      <c r="J354" s="4">
        <v>329.31</v>
      </c>
      <c r="K354" s="78" t="s">
        <v>2399</v>
      </c>
      <c r="L354" s="175">
        <f t="shared" si="5"/>
        <v>329.31</v>
      </c>
      <c r="M354" s="25"/>
      <c r="N354" s="78"/>
      <c r="O354" s="78"/>
      <c r="P354" s="135"/>
    </row>
    <row r="355" spans="1:16">
      <c r="A355" s="78">
        <v>350</v>
      </c>
      <c r="B355" s="79"/>
      <c r="C355" s="3" t="s">
        <v>882</v>
      </c>
      <c r="D355" s="3" t="s">
        <v>878</v>
      </c>
      <c r="E355" s="3" t="s">
        <v>641</v>
      </c>
      <c r="F355" s="2" t="s">
        <v>10</v>
      </c>
      <c r="G355" s="2">
        <v>1</v>
      </c>
      <c r="H355" s="2" t="s">
        <v>2399</v>
      </c>
      <c r="I355" s="4">
        <v>329.31</v>
      </c>
      <c r="J355" s="4">
        <v>329.31</v>
      </c>
      <c r="K355" s="78" t="s">
        <v>2399</v>
      </c>
      <c r="L355" s="175">
        <f t="shared" si="5"/>
        <v>329.31</v>
      </c>
      <c r="M355" s="25"/>
      <c r="N355" s="78"/>
      <c r="O355" s="78"/>
      <c r="P355" s="135"/>
    </row>
    <row r="356" spans="1:16">
      <c r="A356" s="78">
        <v>351</v>
      </c>
      <c r="B356" s="79"/>
      <c r="C356" s="3" t="s">
        <v>883</v>
      </c>
      <c r="D356" s="3" t="s">
        <v>884</v>
      </c>
      <c r="E356" s="3" t="s">
        <v>469</v>
      </c>
      <c r="F356" s="2" t="s">
        <v>10</v>
      </c>
      <c r="G356" s="2">
        <v>1</v>
      </c>
      <c r="H356" s="2" t="s">
        <v>2399</v>
      </c>
      <c r="I356" s="4">
        <v>274.41000000000003</v>
      </c>
      <c r="J356" s="4">
        <v>274.41000000000003</v>
      </c>
      <c r="K356" s="78" t="s">
        <v>2399</v>
      </c>
      <c r="L356" s="175">
        <f t="shared" si="5"/>
        <v>274.41000000000003</v>
      </c>
      <c r="M356" s="25"/>
      <c r="N356" s="78"/>
      <c r="O356" s="78"/>
      <c r="P356" s="135"/>
    </row>
    <row r="357" spans="1:16" ht="22.5">
      <c r="A357" s="78">
        <v>352</v>
      </c>
      <c r="B357" s="79"/>
      <c r="C357" s="3" t="s">
        <v>885</v>
      </c>
      <c r="D357" s="3" t="s">
        <v>886</v>
      </c>
      <c r="E357" s="3" t="s">
        <v>566</v>
      </c>
      <c r="F357" s="2" t="s">
        <v>10</v>
      </c>
      <c r="G357" s="2">
        <v>1</v>
      </c>
      <c r="H357" s="2" t="s">
        <v>2399</v>
      </c>
      <c r="I357" s="4">
        <v>548.91</v>
      </c>
      <c r="J357" s="4">
        <v>548.91</v>
      </c>
      <c r="K357" s="78" t="s">
        <v>2399</v>
      </c>
      <c r="L357" s="175">
        <f t="shared" si="5"/>
        <v>548.91</v>
      </c>
      <c r="M357" s="25"/>
      <c r="N357" s="78"/>
      <c r="O357" s="78"/>
      <c r="P357" s="135"/>
    </row>
    <row r="358" spans="1:16" ht="22.5">
      <c r="A358" s="78">
        <v>353</v>
      </c>
      <c r="B358" s="79"/>
      <c r="C358" s="3" t="s">
        <v>887</v>
      </c>
      <c r="D358" s="3" t="s">
        <v>888</v>
      </c>
      <c r="E358" s="3" t="s">
        <v>566</v>
      </c>
      <c r="F358" s="2" t="s">
        <v>10</v>
      </c>
      <c r="G358" s="2">
        <v>1</v>
      </c>
      <c r="H358" s="2" t="s">
        <v>2399</v>
      </c>
      <c r="I358" s="4">
        <v>365.91</v>
      </c>
      <c r="J358" s="4">
        <v>365.91</v>
      </c>
      <c r="K358" s="78" t="s">
        <v>2399</v>
      </c>
      <c r="L358" s="175">
        <f t="shared" si="5"/>
        <v>365.91</v>
      </c>
      <c r="M358" s="25"/>
      <c r="N358" s="78"/>
      <c r="O358" s="78"/>
      <c r="P358" s="135"/>
    </row>
    <row r="359" spans="1:16" ht="22.5">
      <c r="A359" s="78">
        <v>354</v>
      </c>
      <c r="B359" s="79"/>
      <c r="C359" s="3" t="s">
        <v>889</v>
      </c>
      <c r="D359" s="3" t="s">
        <v>890</v>
      </c>
      <c r="E359" s="3" t="s">
        <v>566</v>
      </c>
      <c r="F359" s="2" t="s">
        <v>10</v>
      </c>
      <c r="G359" s="2">
        <v>1</v>
      </c>
      <c r="H359" s="2" t="s">
        <v>2399</v>
      </c>
      <c r="I359" s="4">
        <v>457.41</v>
      </c>
      <c r="J359" s="4">
        <v>457.41</v>
      </c>
      <c r="K359" s="78" t="s">
        <v>2399</v>
      </c>
      <c r="L359" s="175">
        <f t="shared" si="5"/>
        <v>457.41</v>
      </c>
      <c r="M359" s="25"/>
      <c r="N359" s="78"/>
      <c r="O359" s="78"/>
      <c r="P359" s="135"/>
    </row>
    <row r="360" spans="1:16" ht="22.5">
      <c r="A360" s="78">
        <v>355</v>
      </c>
      <c r="B360" s="79"/>
      <c r="C360" s="3" t="s">
        <v>891</v>
      </c>
      <c r="D360" s="3" t="s">
        <v>892</v>
      </c>
      <c r="E360" s="3" t="s">
        <v>566</v>
      </c>
      <c r="F360" s="2" t="s">
        <v>10</v>
      </c>
      <c r="G360" s="2">
        <v>1</v>
      </c>
      <c r="H360" s="2" t="s">
        <v>2399</v>
      </c>
      <c r="I360" s="4">
        <v>411.66</v>
      </c>
      <c r="J360" s="4">
        <v>411.66</v>
      </c>
      <c r="K360" s="78" t="s">
        <v>2399</v>
      </c>
      <c r="L360" s="175">
        <f t="shared" si="5"/>
        <v>411.66</v>
      </c>
      <c r="M360" s="25"/>
      <c r="N360" s="78"/>
      <c r="O360" s="78"/>
      <c r="P360" s="135"/>
    </row>
    <row r="361" spans="1:16" ht="22.5">
      <c r="A361" s="78">
        <v>356</v>
      </c>
      <c r="B361" s="79"/>
      <c r="C361" s="3" t="s">
        <v>893</v>
      </c>
      <c r="D361" s="3" t="s">
        <v>894</v>
      </c>
      <c r="E361" s="3" t="s">
        <v>566</v>
      </c>
      <c r="F361" s="2" t="s">
        <v>10</v>
      </c>
      <c r="G361" s="2">
        <v>1</v>
      </c>
      <c r="H361" s="2" t="s">
        <v>2399</v>
      </c>
      <c r="I361" s="4">
        <v>457.41</v>
      </c>
      <c r="J361" s="4">
        <v>457.41</v>
      </c>
      <c r="K361" s="78" t="s">
        <v>2399</v>
      </c>
      <c r="L361" s="175">
        <f t="shared" si="5"/>
        <v>457.41</v>
      </c>
      <c r="M361" s="25"/>
      <c r="N361" s="78"/>
      <c r="O361" s="78"/>
      <c r="P361" s="135"/>
    </row>
    <row r="362" spans="1:16">
      <c r="A362" s="78">
        <v>357</v>
      </c>
      <c r="B362" s="79"/>
      <c r="C362" s="3" t="s">
        <v>895</v>
      </c>
      <c r="D362" s="3" t="s">
        <v>896</v>
      </c>
      <c r="E362" s="3" t="s">
        <v>897</v>
      </c>
      <c r="F362" s="2" t="s">
        <v>10</v>
      </c>
      <c r="G362" s="2">
        <v>1</v>
      </c>
      <c r="H362" s="2" t="s">
        <v>2399</v>
      </c>
      <c r="I362" s="4">
        <v>228.66</v>
      </c>
      <c r="J362" s="4">
        <v>228.66</v>
      </c>
      <c r="K362" s="78" t="s">
        <v>2399</v>
      </c>
      <c r="L362" s="175">
        <f t="shared" si="5"/>
        <v>228.66</v>
      </c>
      <c r="M362" s="25"/>
      <c r="N362" s="78"/>
      <c r="O362" s="78"/>
      <c r="P362" s="135"/>
    </row>
    <row r="363" spans="1:16">
      <c r="A363" s="78">
        <v>358</v>
      </c>
      <c r="B363" s="79"/>
      <c r="C363" s="3" t="s">
        <v>898</v>
      </c>
      <c r="D363" s="3" t="s">
        <v>899</v>
      </c>
      <c r="E363" s="3" t="s">
        <v>583</v>
      </c>
      <c r="F363" s="2" t="s">
        <v>10</v>
      </c>
      <c r="G363" s="2">
        <v>1</v>
      </c>
      <c r="H363" s="2" t="s">
        <v>2399</v>
      </c>
      <c r="I363" s="4">
        <v>600</v>
      </c>
      <c r="J363" s="4">
        <v>600</v>
      </c>
      <c r="K363" s="78" t="s">
        <v>2399</v>
      </c>
      <c r="L363" s="175">
        <f t="shared" si="5"/>
        <v>600</v>
      </c>
      <c r="M363" s="25"/>
      <c r="N363" s="78"/>
      <c r="O363" s="78"/>
      <c r="P363" s="135"/>
    </row>
    <row r="364" spans="1:16">
      <c r="A364" s="78">
        <v>359</v>
      </c>
      <c r="B364" s="79"/>
      <c r="C364" s="3" t="s">
        <v>900</v>
      </c>
      <c r="D364" s="3" t="s">
        <v>901</v>
      </c>
      <c r="E364" s="3" t="s">
        <v>583</v>
      </c>
      <c r="F364" s="2" t="s">
        <v>10</v>
      </c>
      <c r="G364" s="2">
        <v>1</v>
      </c>
      <c r="H364" s="2" t="s">
        <v>2399</v>
      </c>
      <c r="I364" s="4">
        <v>565</v>
      </c>
      <c r="J364" s="4">
        <v>565</v>
      </c>
      <c r="K364" s="78" t="s">
        <v>2399</v>
      </c>
      <c r="L364" s="175">
        <f t="shared" si="5"/>
        <v>565</v>
      </c>
      <c r="M364" s="25"/>
      <c r="N364" s="78"/>
      <c r="O364" s="78"/>
      <c r="P364" s="135"/>
    </row>
    <row r="365" spans="1:16" ht="22.5">
      <c r="A365" s="78">
        <v>360</v>
      </c>
      <c r="B365" s="79"/>
      <c r="C365" s="3" t="s">
        <v>902</v>
      </c>
      <c r="D365" s="3" t="s">
        <v>903</v>
      </c>
      <c r="E365" s="3" t="s">
        <v>570</v>
      </c>
      <c r="F365" s="2" t="s">
        <v>10</v>
      </c>
      <c r="G365" s="2">
        <v>1</v>
      </c>
      <c r="H365" s="2" t="s">
        <v>2399</v>
      </c>
      <c r="I365" s="4">
        <v>1280.9100000000001</v>
      </c>
      <c r="J365" s="4">
        <v>1280.9100000000001</v>
      </c>
      <c r="K365" s="78" t="s">
        <v>2399</v>
      </c>
      <c r="L365" s="175">
        <f t="shared" si="5"/>
        <v>1280.9100000000001</v>
      </c>
      <c r="M365" s="25"/>
      <c r="N365" s="78"/>
      <c r="O365" s="78"/>
      <c r="P365" s="135"/>
    </row>
    <row r="366" spans="1:16" ht="22.5">
      <c r="A366" s="78">
        <v>361</v>
      </c>
      <c r="B366" s="79"/>
      <c r="C366" s="3" t="s">
        <v>904</v>
      </c>
      <c r="D366" s="3" t="s">
        <v>903</v>
      </c>
      <c r="E366" s="3" t="s">
        <v>591</v>
      </c>
      <c r="F366" s="2" t="s">
        <v>10</v>
      </c>
      <c r="G366" s="2">
        <v>1</v>
      </c>
      <c r="H366" s="2" t="s">
        <v>2399</v>
      </c>
      <c r="I366" s="4">
        <v>1280.9100000000001</v>
      </c>
      <c r="J366" s="4">
        <v>1280.9100000000001</v>
      </c>
      <c r="K366" s="78" t="s">
        <v>2399</v>
      </c>
      <c r="L366" s="175">
        <f t="shared" si="5"/>
        <v>1280.9100000000001</v>
      </c>
      <c r="M366" s="25"/>
      <c r="N366" s="78"/>
      <c r="O366" s="78"/>
      <c r="P366" s="135"/>
    </row>
    <row r="367" spans="1:16">
      <c r="A367" s="78">
        <v>362</v>
      </c>
      <c r="B367" s="79"/>
      <c r="C367" s="3" t="s">
        <v>905</v>
      </c>
      <c r="D367" s="3" t="s">
        <v>906</v>
      </c>
      <c r="E367" s="3" t="s">
        <v>469</v>
      </c>
      <c r="F367" s="2" t="s">
        <v>10</v>
      </c>
      <c r="G367" s="2">
        <v>1</v>
      </c>
      <c r="H367" s="2" t="s">
        <v>2399</v>
      </c>
      <c r="I367" s="4">
        <v>301.86</v>
      </c>
      <c r="J367" s="4">
        <v>301.86</v>
      </c>
      <c r="K367" s="78" t="s">
        <v>2399</v>
      </c>
      <c r="L367" s="175">
        <f t="shared" si="5"/>
        <v>301.86</v>
      </c>
      <c r="M367" s="25"/>
      <c r="N367" s="78"/>
      <c r="O367" s="78"/>
      <c r="P367" s="135"/>
    </row>
    <row r="368" spans="1:16">
      <c r="A368" s="78">
        <v>363</v>
      </c>
      <c r="B368" s="79"/>
      <c r="C368" s="3" t="s">
        <v>907</v>
      </c>
      <c r="D368" s="3" t="s">
        <v>906</v>
      </c>
      <c r="E368" s="3" t="s">
        <v>469</v>
      </c>
      <c r="F368" s="2" t="s">
        <v>10</v>
      </c>
      <c r="G368" s="2">
        <v>1</v>
      </c>
      <c r="H368" s="2" t="s">
        <v>2399</v>
      </c>
      <c r="I368" s="4">
        <v>301.86</v>
      </c>
      <c r="J368" s="4">
        <v>301.86</v>
      </c>
      <c r="K368" s="78" t="s">
        <v>2399</v>
      </c>
      <c r="L368" s="175">
        <f t="shared" si="5"/>
        <v>301.86</v>
      </c>
      <c r="M368" s="25"/>
      <c r="N368" s="78"/>
      <c r="O368" s="78"/>
      <c r="P368" s="135"/>
    </row>
    <row r="369" spans="1:16">
      <c r="A369" s="78">
        <v>364</v>
      </c>
      <c r="B369" s="79"/>
      <c r="C369" s="3" t="s">
        <v>908</v>
      </c>
      <c r="D369" s="3" t="s">
        <v>909</v>
      </c>
      <c r="E369" s="3" t="s">
        <v>910</v>
      </c>
      <c r="F369" s="2" t="s">
        <v>10</v>
      </c>
      <c r="G369" s="2">
        <v>1</v>
      </c>
      <c r="H369" s="2" t="s">
        <v>2399</v>
      </c>
      <c r="I369" s="4">
        <v>457.41</v>
      </c>
      <c r="J369" s="4">
        <v>457.41</v>
      </c>
      <c r="K369" s="78" t="s">
        <v>2399</v>
      </c>
      <c r="L369" s="175">
        <f t="shared" si="5"/>
        <v>457.41</v>
      </c>
      <c r="M369" s="25"/>
      <c r="N369" s="78"/>
      <c r="O369" s="78"/>
      <c r="P369" s="135"/>
    </row>
    <row r="370" spans="1:16">
      <c r="A370" s="78">
        <v>365</v>
      </c>
      <c r="B370" s="79"/>
      <c r="C370" s="3" t="s">
        <v>911</v>
      </c>
      <c r="D370" s="3" t="s">
        <v>909</v>
      </c>
      <c r="E370" s="3" t="s">
        <v>910</v>
      </c>
      <c r="F370" s="2" t="s">
        <v>10</v>
      </c>
      <c r="G370" s="2">
        <v>1</v>
      </c>
      <c r="H370" s="2" t="s">
        <v>2399</v>
      </c>
      <c r="I370" s="4">
        <v>457.41</v>
      </c>
      <c r="J370" s="4">
        <v>457.41</v>
      </c>
      <c r="K370" s="78" t="s">
        <v>2399</v>
      </c>
      <c r="L370" s="175">
        <f t="shared" si="5"/>
        <v>457.41</v>
      </c>
      <c r="M370" s="25"/>
      <c r="N370" s="78"/>
      <c r="O370" s="78"/>
      <c r="P370" s="135"/>
    </row>
    <row r="371" spans="1:16">
      <c r="A371" s="78">
        <v>366</v>
      </c>
      <c r="B371" s="79"/>
      <c r="C371" s="3" t="s">
        <v>912</v>
      </c>
      <c r="D371" s="3" t="s">
        <v>913</v>
      </c>
      <c r="E371" s="3" t="s">
        <v>914</v>
      </c>
      <c r="F371" s="2" t="s">
        <v>10</v>
      </c>
      <c r="G371" s="2">
        <v>1</v>
      </c>
      <c r="H371" s="2" t="s">
        <v>2399</v>
      </c>
      <c r="I371" s="4">
        <v>365.91</v>
      </c>
      <c r="J371" s="4">
        <v>365.91</v>
      </c>
      <c r="K371" s="78" t="s">
        <v>2399</v>
      </c>
      <c r="L371" s="175">
        <f t="shared" si="5"/>
        <v>365.91</v>
      </c>
      <c r="M371" s="25"/>
      <c r="N371" s="78"/>
      <c r="O371" s="78"/>
      <c r="P371" s="135"/>
    </row>
    <row r="372" spans="1:16">
      <c r="A372" s="78">
        <v>367</v>
      </c>
      <c r="B372" s="79"/>
      <c r="C372" s="3" t="s">
        <v>915</v>
      </c>
      <c r="D372" s="3" t="s">
        <v>913</v>
      </c>
      <c r="E372" s="3" t="s">
        <v>914</v>
      </c>
      <c r="F372" s="2" t="s">
        <v>10</v>
      </c>
      <c r="G372" s="2">
        <v>1</v>
      </c>
      <c r="H372" s="2" t="s">
        <v>2399</v>
      </c>
      <c r="I372" s="4">
        <v>365.91</v>
      </c>
      <c r="J372" s="4">
        <v>365.91</v>
      </c>
      <c r="K372" s="78" t="s">
        <v>2399</v>
      </c>
      <c r="L372" s="175">
        <f t="shared" si="5"/>
        <v>365.91</v>
      </c>
      <c r="M372" s="25"/>
      <c r="N372" s="78"/>
      <c r="O372" s="78"/>
      <c r="P372" s="135"/>
    </row>
    <row r="373" spans="1:16">
      <c r="A373" s="78">
        <v>368</v>
      </c>
      <c r="B373" s="79"/>
      <c r="C373" s="3" t="s">
        <v>916</v>
      </c>
      <c r="D373" s="3" t="s">
        <v>917</v>
      </c>
      <c r="E373" s="3" t="s">
        <v>574</v>
      </c>
      <c r="F373" s="2" t="s">
        <v>10</v>
      </c>
      <c r="G373" s="2">
        <v>1</v>
      </c>
      <c r="H373" s="2" t="s">
        <v>2399</v>
      </c>
      <c r="I373" s="4">
        <v>640.41</v>
      </c>
      <c r="J373" s="4">
        <v>640.41</v>
      </c>
      <c r="K373" s="78" t="s">
        <v>2399</v>
      </c>
      <c r="L373" s="175">
        <f t="shared" si="5"/>
        <v>640.41</v>
      </c>
      <c r="M373" s="25"/>
      <c r="N373" s="78"/>
      <c r="O373" s="78"/>
      <c r="P373" s="135"/>
    </row>
    <row r="374" spans="1:16" ht="22.5">
      <c r="A374" s="78">
        <v>369</v>
      </c>
      <c r="B374" s="79"/>
      <c r="C374" s="3" t="s">
        <v>918</v>
      </c>
      <c r="D374" s="3" t="s">
        <v>919</v>
      </c>
      <c r="E374" s="3" t="s">
        <v>469</v>
      </c>
      <c r="F374" s="2" t="s">
        <v>10</v>
      </c>
      <c r="G374" s="2">
        <v>1</v>
      </c>
      <c r="H374" s="2" t="s">
        <v>2399</v>
      </c>
      <c r="I374" s="4">
        <v>731.91</v>
      </c>
      <c r="J374" s="4">
        <v>731.91</v>
      </c>
      <c r="K374" s="78" t="s">
        <v>2399</v>
      </c>
      <c r="L374" s="175">
        <f t="shared" si="5"/>
        <v>731.91</v>
      </c>
      <c r="M374" s="25"/>
      <c r="N374" s="78"/>
      <c r="O374" s="78"/>
      <c r="P374" s="135"/>
    </row>
    <row r="375" spans="1:16">
      <c r="A375" s="78">
        <v>370</v>
      </c>
      <c r="B375" s="79"/>
      <c r="C375" s="3" t="s">
        <v>920</v>
      </c>
      <c r="D375" s="3" t="s">
        <v>921</v>
      </c>
      <c r="E375" s="3" t="s">
        <v>469</v>
      </c>
      <c r="F375" s="2" t="s">
        <v>10</v>
      </c>
      <c r="G375" s="2">
        <v>1</v>
      </c>
      <c r="H375" s="2" t="s">
        <v>2399</v>
      </c>
      <c r="I375" s="4">
        <v>512.30999999999995</v>
      </c>
      <c r="J375" s="4">
        <v>512.30999999999995</v>
      </c>
      <c r="K375" s="78" t="s">
        <v>2399</v>
      </c>
      <c r="L375" s="175">
        <f t="shared" si="5"/>
        <v>512.30999999999995</v>
      </c>
      <c r="M375" s="25"/>
      <c r="N375" s="78"/>
      <c r="O375" s="78"/>
      <c r="P375" s="135"/>
    </row>
    <row r="376" spans="1:16">
      <c r="A376" s="78">
        <v>371</v>
      </c>
      <c r="B376" s="79"/>
      <c r="C376" s="3" t="s">
        <v>922</v>
      </c>
      <c r="D376" s="3" t="s">
        <v>921</v>
      </c>
      <c r="E376" s="3" t="s">
        <v>469</v>
      </c>
      <c r="F376" s="2" t="s">
        <v>10</v>
      </c>
      <c r="G376" s="2">
        <v>1</v>
      </c>
      <c r="H376" s="2" t="s">
        <v>2399</v>
      </c>
      <c r="I376" s="4">
        <v>512.30999999999995</v>
      </c>
      <c r="J376" s="4">
        <v>512.30999999999995</v>
      </c>
      <c r="K376" s="78" t="s">
        <v>2399</v>
      </c>
      <c r="L376" s="175">
        <f t="shared" si="5"/>
        <v>512.30999999999995</v>
      </c>
      <c r="M376" s="25"/>
      <c r="N376" s="78"/>
      <c r="O376" s="78"/>
      <c r="P376" s="135"/>
    </row>
    <row r="377" spans="1:16">
      <c r="A377" s="78">
        <v>372</v>
      </c>
      <c r="B377" s="79"/>
      <c r="C377" s="3" t="s">
        <v>923</v>
      </c>
      <c r="D377" s="3" t="s">
        <v>921</v>
      </c>
      <c r="E377" s="3" t="s">
        <v>641</v>
      </c>
      <c r="F377" s="2" t="s">
        <v>10</v>
      </c>
      <c r="G377" s="2">
        <v>1</v>
      </c>
      <c r="H377" s="2" t="s">
        <v>2399</v>
      </c>
      <c r="I377" s="4">
        <v>512.30999999999995</v>
      </c>
      <c r="J377" s="4">
        <v>512.30999999999995</v>
      </c>
      <c r="K377" s="78" t="s">
        <v>2399</v>
      </c>
      <c r="L377" s="175">
        <f t="shared" si="5"/>
        <v>512.30999999999995</v>
      </c>
      <c r="M377" s="25"/>
      <c r="N377" s="78"/>
      <c r="O377" s="78"/>
      <c r="P377" s="135"/>
    </row>
    <row r="378" spans="1:16" ht="22.5">
      <c r="A378" s="78">
        <v>373</v>
      </c>
      <c r="B378" s="79"/>
      <c r="C378" s="3" t="s">
        <v>924</v>
      </c>
      <c r="D378" s="3" t="s">
        <v>925</v>
      </c>
      <c r="E378" s="3" t="s">
        <v>641</v>
      </c>
      <c r="F378" s="2" t="s">
        <v>10</v>
      </c>
      <c r="G378" s="2">
        <v>1</v>
      </c>
      <c r="H378" s="2" t="s">
        <v>2399</v>
      </c>
      <c r="I378" s="4">
        <v>640.41</v>
      </c>
      <c r="J378" s="4">
        <v>640.41</v>
      </c>
      <c r="K378" s="78" t="s">
        <v>2399</v>
      </c>
      <c r="L378" s="175">
        <f t="shared" si="5"/>
        <v>640.41</v>
      </c>
      <c r="M378" s="25"/>
      <c r="N378" s="78"/>
      <c r="O378" s="78"/>
      <c r="P378" s="135"/>
    </row>
    <row r="379" spans="1:16">
      <c r="A379" s="78">
        <v>374</v>
      </c>
      <c r="B379" s="79"/>
      <c r="C379" s="3" t="s">
        <v>926</v>
      </c>
      <c r="D379" s="3" t="s">
        <v>927</v>
      </c>
      <c r="E379" s="3" t="s">
        <v>583</v>
      </c>
      <c r="F379" s="2" t="s">
        <v>10</v>
      </c>
      <c r="G379" s="2">
        <v>1</v>
      </c>
      <c r="H379" s="2" t="s">
        <v>2399</v>
      </c>
      <c r="I379" s="4">
        <v>485</v>
      </c>
      <c r="J379" s="4">
        <v>485</v>
      </c>
      <c r="K379" s="78" t="s">
        <v>2399</v>
      </c>
      <c r="L379" s="175">
        <f t="shared" si="5"/>
        <v>485</v>
      </c>
      <c r="M379" s="25"/>
      <c r="N379" s="78"/>
      <c r="O379" s="78"/>
      <c r="P379" s="135"/>
    </row>
    <row r="380" spans="1:16">
      <c r="A380" s="78">
        <v>375</v>
      </c>
      <c r="B380" s="79"/>
      <c r="C380" s="3" t="s">
        <v>928</v>
      </c>
      <c r="D380" s="3" t="s">
        <v>929</v>
      </c>
      <c r="E380" s="3" t="s">
        <v>583</v>
      </c>
      <c r="F380" s="2" t="s">
        <v>10</v>
      </c>
      <c r="G380" s="2">
        <v>1</v>
      </c>
      <c r="H380" s="2" t="s">
        <v>2399</v>
      </c>
      <c r="I380" s="4">
        <v>780</v>
      </c>
      <c r="J380" s="4">
        <v>780</v>
      </c>
      <c r="K380" s="78" t="s">
        <v>2399</v>
      </c>
      <c r="L380" s="175">
        <f t="shared" si="5"/>
        <v>780</v>
      </c>
      <c r="M380" s="25"/>
      <c r="N380" s="78"/>
      <c r="O380" s="78"/>
      <c r="P380" s="135"/>
    </row>
    <row r="381" spans="1:16">
      <c r="A381" s="78">
        <v>376</v>
      </c>
      <c r="B381" s="79"/>
      <c r="C381" s="3" t="s">
        <v>930</v>
      </c>
      <c r="D381" s="3" t="s">
        <v>931</v>
      </c>
      <c r="E381" s="3" t="s">
        <v>570</v>
      </c>
      <c r="F381" s="2" t="s">
        <v>10</v>
      </c>
      <c r="G381" s="2">
        <v>1</v>
      </c>
      <c r="H381" s="2" t="s">
        <v>2399</v>
      </c>
      <c r="I381" s="4">
        <v>274.41000000000003</v>
      </c>
      <c r="J381" s="4">
        <v>274.41000000000003</v>
      </c>
      <c r="K381" s="78" t="s">
        <v>2399</v>
      </c>
      <c r="L381" s="175">
        <f t="shared" si="5"/>
        <v>274.41000000000003</v>
      </c>
      <c r="M381" s="25"/>
      <c r="N381" s="78"/>
      <c r="O381" s="78"/>
      <c r="P381" s="135"/>
    </row>
    <row r="382" spans="1:16">
      <c r="A382" s="78">
        <v>377</v>
      </c>
      <c r="B382" s="79"/>
      <c r="C382" s="3" t="s">
        <v>932</v>
      </c>
      <c r="D382" s="3" t="s">
        <v>933</v>
      </c>
      <c r="E382" s="3" t="s">
        <v>574</v>
      </c>
      <c r="F382" s="2" t="s">
        <v>10</v>
      </c>
      <c r="G382" s="2">
        <v>1</v>
      </c>
      <c r="H382" s="2" t="s">
        <v>2399</v>
      </c>
      <c r="I382" s="4">
        <v>457.41</v>
      </c>
      <c r="J382" s="4">
        <v>457.41</v>
      </c>
      <c r="K382" s="78" t="s">
        <v>2399</v>
      </c>
      <c r="L382" s="175">
        <f t="shared" si="5"/>
        <v>457.41</v>
      </c>
      <c r="M382" s="25"/>
      <c r="N382" s="78"/>
      <c r="O382" s="78"/>
      <c r="P382" s="135"/>
    </row>
    <row r="383" spans="1:16">
      <c r="A383" s="78">
        <v>378</v>
      </c>
      <c r="B383" s="79"/>
      <c r="C383" s="3" t="s">
        <v>934</v>
      </c>
      <c r="D383" s="3" t="s">
        <v>935</v>
      </c>
      <c r="E383" s="3" t="s">
        <v>574</v>
      </c>
      <c r="F383" s="2" t="s">
        <v>10</v>
      </c>
      <c r="G383" s="2">
        <v>1</v>
      </c>
      <c r="H383" s="2" t="s">
        <v>2399</v>
      </c>
      <c r="I383" s="4">
        <v>365.91</v>
      </c>
      <c r="J383" s="4">
        <v>365.91</v>
      </c>
      <c r="K383" s="78" t="s">
        <v>2399</v>
      </c>
      <c r="L383" s="175">
        <f t="shared" si="5"/>
        <v>365.91</v>
      </c>
      <c r="M383" s="25"/>
      <c r="N383" s="78"/>
      <c r="O383" s="78"/>
      <c r="P383" s="135"/>
    </row>
    <row r="384" spans="1:16" ht="22.5">
      <c r="A384" s="78">
        <v>379</v>
      </c>
      <c r="B384" s="79"/>
      <c r="C384" s="3" t="s">
        <v>936</v>
      </c>
      <c r="D384" s="3" t="s">
        <v>937</v>
      </c>
      <c r="E384" s="3" t="s">
        <v>574</v>
      </c>
      <c r="F384" s="2" t="s">
        <v>10</v>
      </c>
      <c r="G384" s="2">
        <v>1</v>
      </c>
      <c r="H384" s="2" t="s">
        <v>2399</v>
      </c>
      <c r="I384" s="4">
        <v>420.81</v>
      </c>
      <c r="J384" s="4">
        <v>420.81</v>
      </c>
      <c r="K384" s="78" t="s">
        <v>2399</v>
      </c>
      <c r="L384" s="175">
        <f t="shared" si="5"/>
        <v>420.81</v>
      </c>
      <c r="M384" s="25"/>
      <c r="N384" s="78"/>
      <c r="O384" s="78"/>
      <c r="P384" s="135"/>
    </row>
    <row r="385" spans="1:16" ht="22.5">
      <c r="A385" s="78">
        <v>380</v>
      </c>
      <c r="B385" s="79"/>
      <c r="C385" s="3" t="s">
        <v>938</v>
      </c>
      <c r="D385" s="3" t="s">
        <v>939</v>
      </c>
      <c r="E385" s="3" t="s">
        <v>574</v>
      </c>
      <c r="F385" s="2" t="s">
        <v>10</v>
      </c>
      <c r="G385" s="2">
        <v>1</v>
      </c>
      <c r="H385" s="2" t="s">
        <v>2399</v>
      </c>
      <c r="I385" s="4">
        <v>503.16</v>
      </c>
      <c r="J385" s="4">
        <v>503.16</v>
      </c>
      <c r="K385" s="78" t="s">
        <v>2399</v>
      </c>
      <c r="L385" s="175">
        <f t="shared" si="5"/>
        <v>503.16</v>
      </c>
      <c r="M385" s="25"/>
      <c r="N385" s="78"/>
      <c r="O385" s="78"/>
      <c r="P385" s="135"/>
    </row>
    <row r="386" spans="1:16">
      <c r="A386" s="78">
        <v>381</v>
      </c>
      <c r="B386" s="79"/>
      <c r="C386" s="3" t="s">
        <v>940</v>
      </c>
      <c r="D386" s="3" t="s">
        <v>941</v>
      </c>
      <c r="E386" s="3" t="s">
        <v>591</v>
      </c>
      <c r="F386" s="2" t="s">
        <v>10</v>
      </c>
      <c r="G386" s="2">
        <v>1</v>
      </c>
      <c r="H386" s="2" t="s">
        <v>2399</v>
      </c>
      <c r="I386" s="4">
        <v>274.41000000000003</v>
      </c>
      <c r="J386" s="4">
        <v>274.41000000000003</v>
      </c>
      <c r="K386" s="78" t="s">
        <v>2399</v>
      </c>
      <c r="L386" s="175">
        <f t="shared" si="5"/>
        <v>274.41000000000003</v>
      </c>
      <c r="M386" s="25"/>
      <c r="N386" s="78"/>
      <c r="O386" s="78"/>
      <c r="P386" s="135"/>
    </row>
    <row r="387" spans="1:16" ht="22.5">
      <c r="A387" s="78">
        <v>382</v>
      </c>
      <c r="B387" s="79"/>
      <c r="C387" s="3" t="s">
        <v>942</v>
      </c>
      <c r="D387" s="3" t="s">
        <v>943</v>
      </c>
      <c r="E387" s="3" t="s">
        <v>574</v>
      </c>
      <c r="F387" s="2" t="s">
        <v>10</v>
      </c>
      <c r="G387" s="2">
        <v>1</v>
      </c>
      <c r="H387" s="2" t="s">
        <v>2399</v>
      </c>
      <c r="I387" s="4">
        <v>640.41</v>
      </c>
      <c r="J387" s="4">
        <v>640.41</v>
      </c>
      <c r="K387" s="78" t="s">
        <v>2399</v>
      </c>
      <c r="L387" s="175">
        <f t="shared" si="5"/>
        <v>640.41</v>
      </c>
      <c r="M387" s="25"/>
      <c r="N387" s="78"/>
      <c r="O387" s="78"/>
      <c r="P387" s="135"/>
    </row>
    <row r="388" spans="1:16">
      <c r="A388" s="78">
        <v>383</v>
      </c>
      <c r="B388" s="79"/>
      <c r="C388" s="3" t="s">
        <v>944</v>
      </c>
      <c r="D388" s="3" t="s">
        <v>945</v>
      </c>
      <c r="E388" s="3" t="s">
        <v>566</v>
      </c>
      <c r="F388" s="2" t="s">
        <v>10</v>
      </c>
      <c r="G388" s="2">
        <v>1</v>
      </c>
      <c r="H388" s="2" t="s">
        <v>2399</v>
      </c>
      <c r="I388" s="4">
        <v>45.66</v>
      </c>
      <c r="J388" s="4">
        <v>45.66</v>
      </c>
      <c r="K388" s="78" t="s">
        <v>2399</v>
      </c>
      <c r="L388" s="175">
        <f t="shared" si="5"/>
        <v>45.66</v>
      </c>
      <c r="M388" s="25"/>
      <c r="N388" s="78"/>
      <c r="O388" s="78"/>
      <c r="P388" s="135"/>
    </row>
    <row r="389" spans="1:16">
      <c r="A389" s="78">
        <v>384</v>
      </c>
      <c r="B389" s="79"/>
      <c r="C389" s="3" t="s">
        <v>946</v>
      </c>
      <c r="D389" s="3" t="s">
        <v>947</v>
      </c>
      <c r="E389" s="3" t="s">
        <v>570</v>
      </c>
      <c r="F389" s="2" t="s">
        <v>10</v>
      </c>
      <c r="G389" s="2">
        <v>1</v>
      </c>
      <c r="H389" s="2" t="s">
        <v>2399</v>
      </c>
      <c r="I389" s="4">
        <v>45.66</v>
      </c>
      <c r="J389" s="4">
        <v>45.66</v>
      </c>
      <c r="K389" s="78" t="s">
        <v>2399</v>
      </c>
      <c r="L389" s="175">
        <f t="shared" si="5"/>
        <v>45.66</v>
      </c>
      <c r="M389" s="25"/>
      <c r="N389" s="78"/>
      <c r="O389" s="78"/>
      <c r="P389" s="135"/>
    </row>
    <row r="390" spans="1:16">
      <c r="A390" s="78">
        <v>385</v>
      </c>
      <c r="B390" s="79"/>
      <c r="C390" s="3" t="s">
        <v>948</v>
      </c>
      <c r="D390" s="3" t="s">
        <v>949</v>
      </c>
      <c r="E390" s="3" t="s">
        <v>588</v>
      </c>
      <c r="F390" s="2" t="s">
        <v>10</v>
      </c>
      <c r="G390" s="2">
        <v>1</v>
      </c>
      <c r="H390" s="2" t="s">
        <v>2399</v>
      </c>
      <c r="I390" s="4">
        <v>45.66</v>
      </c>
      <c r="J390" s="4">
        <v>45.66</v>
      </c>
      <c r="K390" s="78" t="s">
        <v>2399</v>
      </c>
      <c r="L390" s="175">
        <f t="shared" si="5"/>
        <v>45.66</v>
      </c>
      <c r="M390" s="25"/>
      <c r="N390" s="78"/>
      <c r="O390" s="78"/>
      <c r="P390" s="135"/>
    </row>
    <row r="391" spans="1:16" ht="22.5">
      <c r="A391" s="78">
        <v>386</v>
      </c>
      <c r="B391" s="79"/>
      <c r="C391" s="3" t="s">
        <v>950</v>
      </c>
      <c r="D391" s="3" t="s">
        <v>951</v>
      </c>
      <c r="E391" s="3" t="s">
        <v>588</v>
      </c>
      <c r="F391" s="2" t="s">
        <v>10</v>
      </c>
      <c r="G391" s="2">
        <v>1</v>
      </c>
      <c r="H391" s="2" t="s">
        <v>2399</v>
      </c>
      <c r="I391" s="4">
        <v>137.16</v>
      </c>
      <c r="J391" s="4">
        <v>137.16</v>
      </c>
      <c r="K391" s="78" t="s">
        <v>2399</v>
      </c>
      <c r="L391" s="175">
        <f t="shared" si="5"/>
        <v>137.16</v>
      </c>
      <c r="M391" s="25"/>
      <c r="N391" s="78"/>
      <c r="O391" s="78"/>
      <c r="P391" s="135"/>
    </row>
    <row r="392" spans="1:16" ht="22.5">
      <c r="A392" s="78">
        <v>387</v>
      </c>
      <c r="B392" s="79"/>
      <c r="C392" s="3" t="s">
        <v>952</v>
      </c>
      <c r="D392" s="3" t="s">
        <v>951</v>
      </c>
      <c r="E392" s="3" t="s">
        <v>570</v>
      </c>
      <c r="F392" s="2" t="s">
        <v>10</v>
      </c>
      <c r="G392" s="2">
        <v>1</v>
      </c>
      <c r="H392" s="2" t="s">
        <v>2399</v>
      </c>
      <c r="I392" s="4">
        <v>137.16</v>
      </c>
      <c r="J392" s="4">
        <v>137.16</v>
      </c>
      <c r="K392" s="78" t="s">
        <v>2399</v>
      </c>
      <c r="L392" s="175">
        <f t="shared" si="5"/>
        <v>137.16</v>
      </c>
      <c r="M392" s="25"/>
      <c r="N392" s="78"/>
      <c r="O392" s="78"/>
      <c r="P392" s="135"/>
    </row>
    <row r="393" spans="1:16" ht="22.5">
      <c r="A393" s="78">
        <v>388</v>
      </c>
      <c r="B393" s="79"/>
      <c r="C393" s="3" t="s">
        <v>953</v>
      </c>
      <c r="D393" s="3" t="s">
        <v>951</v>
      </c>
      <c r="E393" s="3" t="s">
        <v>566</v>
      </c>
      <c r="F393" s="2" t="s">
        <v>10</v>
      </c>
      <c r="G393" s="2">
        <v>1</v>
      </c>
      <c r="H393" s="2" t="s">
        <v>2399</v>
      </c>
      <c r="I393" s="4">
        <v>137.16</v>
      </c>
      <c r="J393" s="4">
        <v>137.16</v>
      </c>
      <c r="K393" s="78" t="s">
        <v>2399</v>
      </c>
      <c r="L393" s="175">
        <f t="shared" si="5"/>
        <v>137.16</v>
      </c>
      <c r="M393" s="25"/>
      <c r="N393" s="78"/>
      <c r="O393" s="78"/>
      <c r="P393" s="135"/>
    </row>
    <row r="394" spans="1:16" ht="22.5">
      <c r="A394" s="78">
        <v>389</v>
      </c>
      <c r="B394" s="79"/>
      <c r="C394" s="3" t="s">
        <v>954</v>
      </c>
      <c r="D394" s="3" t="s">
        <v>951</v>
      </c>
      <c r="E394" s="3" t="s">
        <v>574</v>
      </c>
      <c r="F394" s="2" t="s">
        <v>10</v>
      </c>
      <c r="G394" s="2">
        <v>1</v>
      </c>
      <c r="H394" s="2" t="s">
        <v>2399</v>
      </c>
      <c r="I394" s="4">
        <v>137.16</v>
      </c>
      <c r="J394" s="4">
        <v>137.16</v>
      </c>
      <c r="K394" s="78" t="s">
        <v>2399</v>
      </c>
      <c r="L394" s="175">
        <f t="shared" ref="L394:L452" si="6">I394</f>
        <v>137.16</v>
      </c>
      <c r="M394" s="25"/>
      <c r="N394" s="78"/>
      <c r="O394" s="78"/>
      <c r="P394" s="135"/>
    </row>
    <row r="395" spans="1:16" ht="22.5">
      <c r="A395" s="78">
        <v>390</v>
      </c>
      <c r="B395" s="79"/>
      <c r="C395" s="3" t="s">
        <v>955</v>
      </c>
      <c r="D395" s="3" t="s">
        <v>956</v>
      </c>
      <c r="E395" s="3" t="s">
        <v>570</v>
      </c>
      <c r="F395" s="2" t="s">
        <v>10</v>
      </c>
      <c r="G395" s="2">
        <v>1</v>
      </c>
      <c r="H395" s="2" t="s">
        <v>2399</v>
      </c>
      <c r="I395" s="4">
        <v>51.15</v>
      </c>
      <c r="J395" s="4">
        <v>51.15</v>
      </c>
      <c r="K395" s="78" t="s">
        <v>2399</v>
      </c>
      <c r="L395" s="175">
        <f t="shared" si="6"/>
        <v>51.15</v>
      </c>
      <c r="M395" s="25"/>
      <c r="N395" s="78"/>
      <c r="O395" s="78"/>
      <c r="P395" s="135"/>
    </row>
    <row r="396" spans="1:16" ht="22.5">
      <c r="A396" s="78">
        <v>391</v>
      </c>
      <c r="B396" s="79"/>
      <c r="C396" s="3" t="s">
        <v>957</v>
      </c>
      <c r="D396" s="3" t="s">
        <v>956</v>
      </c>
      <c r="E396" s="3" t="s">
        <v>566</v>
      </c>
      <c r="F396" s="2" t="s">
        <v>10</v>
      </c>
      <c r="G396" s="2">
        <v>1</v>
      </c>
      <c r="H396" s="2" t="s">
        <v>2399</v>
      </c>
      <c r="I396" s="4">
        <v>51.15</v>
      </c>
      <c r="J396" s="4">
        <v>51.15</v>
      </c>
      <c r="K396" s="78" t="s">
        <v>2399</v>
      </c>
      <c r="L396" s="175">
        <f t="shared" si="6"/>
        <v>51.15</v>
      </c>
      <c r="M396" s="25"/>
      <c r="N396" s="78"/>
      <c r="O396" s="78"/>
      <c r="P396" s="135"/>
    </row>
    <row r="397" spans="1:16" ht="22.5">
      <c r="A397" s="78">
        <v>392</v>
      </c>
      <c r="B397" s="79"/>
      <c r="C397" s="3" t="s">
        <v>958</v>
      </c>
      <c r="D397" s="3" t="s">
        <v>956</v>
      </c>
      <c r="E397" s="3" t="s">
        <v>574</v>
      </c>
      <c r="F397" s="2" t="s">
        <v>10</v>
      </c>
      <c r="G397" s="2">
        <v>1</v>
      </c>
      <c r="H397" s="2" t="s">
        <v>2399</v>
      </c>
      <c r="I397" s="4">
        <v>51.15</v>
      </c>
      <c r="J397" s="4">
        <v>51.15</v>
      </c>
      <c r="K397" s="78" t="s">
        <v>2399</v>
      </c>
      <c r="L397" s="175">
        <f t="shared" si="6"/>
        <v>51.15</v>
      </c>
      <c r="M397" s="25"/>
      <c r="N397" s="78"/>
      <c r="O397" s="78"/>
      <c r="P397" s="135"/>
    </row>
    <row r="398" spans="1:16" ht="22.5">
      <c r="A398" s="78">
        <v>393</v>
      </c>
      <c r="B398" s="79"/>
      <c r="C398" s="3" t="s">
        <v>959</v>
      </c>
      <c r="D398" s="3" t="s">
        <v>956</v>
      </c>
      <c r="E398" s="3" t="s">
        <v>588</v>
      </c>
      <c r="F398" s="2" t="s">
        <v>10</v>
      </c>
      <c r="G398" s="2">
        <v>1</v>
      </c>
      <c r="H398" s="2" t="s">
        <v>2399</v>
      </c>
      <c r="I398" s="4">
        <v>51.15</v>
      </c>
      <c r="J398" s="4">
        <v>51.15</v>
      </c>
      <c r="K398" s="78" t="s">
        <v>2399</v>
      </c>
      <c r="L398" s="175">
        <f t="shared" si="6"/>
        <v>51.15</v>
      </c>
      <c r="M398" s="25"/>
      <c r="N398" s="78"/>
      <c r="O398" s="78"/>
      <c r="P398" s="135"/>
    </row>
    <row r="399" spans="1:16" ht="22.5">
      <c r="A399" s="78">
        <v>394</v>
      </c>
      <c r="B399" s="79"/>
      <c r="C399" s="3" t="s">
        <v>960</v>
      </c>
      <c r="D399" s="3" t="s">
        <v>956</v>
      </c>
      <c r="E399" s="3" t="s">
        <v>591</v>
      </c>
      <c r="F399" s="2" t="s">
        <v>10</v>
      </c>
      <c r="G399" s="2">
        <v>1</v>
      </c>
      <c r="H399" s="2" t="s">
        <v>2399</v>
      </c>
      <c r="I399" s="4">
        <v>51.15</v>
      </c>
      <c r="J399" s="4">
        <v>51.15</v>
      </c>
      <c r="K399" s="78" t="s">
        <v>2399</v>
      </c>
      <c r="L399" s="175">
        <f t="shared" si="6"/>
        <v>51.15</v>
      </c>
      <c r="M399" s="25"/>
      <c r="N399" s="78"/>
      <c r="O399" s="78"/>
      <c r="P399" s="135"/>
    </row>
    <row r="400" spans="1:16">
      <c r="A400" s="78">
        <v>395</v>
      </c>
      <c r="B400" s="79"/>
      <c r="C400" s="3" t="s">
        <v>961</v>
      </c>
      <c r="D400" s="3" t="s">
        <v>962</v>
      </c>
      <c r="E400" s="3" t="s">
        <v>963</v>
      </c>
      <c r="F400" s="2" t="s">
        <v>10</v>
      </c>
      <c r="G400" s="2">
        <v>1</v>
      </c>
      <c r="H400" s="2" t="s">
        <v>2399</v>
      </c>
      <c r="I400" s="4">
        <v>91.41</v>
      </c>
      <c r="J400" s="4">
        <v>91.41</v>
      </c>
      <c r="K400" s="78" t="s">
        <v>2399</v>
      </c>
      <c r="L400" s="175">
        <f t="shared" si="6"/>
        <v>91.41</v>
      </c>
      <c r="M400" s="25"/>
      <c r="N400" s="78"/>
      <c r="O400" s="78"/>
      <c r="P400" s="135"/>
    </row>
    <row r="401" spans="1:16">
      <c r="A401" s="78">
        <v>396</v>
      </c>
      <c r="B401" s="79"/>
      <c r="C401" s="3" t="s">
        <v>964</v>
      </c>
      <c r="D401" s="3" t="s">
        <v>962</v>
      </c>
      <c r="E401" s="3" t="s">
        <v>963</v>
      </c>
      <c r="F401" s="2" t="s">
        <v>10</v>
      </c>
      <c r="G401" s="2">
        <v>1</v>
      </c>
      <c r="H401" s="2" t="s">
        <v>2399</v>
      </c>
      <c r="I401" s="4">
        <v>91.41</v>
      </c>
      <c r="J401" s="4">
        <v>91.41</v>
      </c>
      <c r="K401" s="78" t="s">
        <v>2399</v>
      </c>
      <c r="L401" s="175">
        <f t="shared" si="6"/>
        <v>91.41</v>
      </c>
      <c r="M401" s="25"/>
      <c r="N401" s="78"/>
      <c r="O401" s="78"/>
      <c r="P401" s="135"/>
    </row>
    <row r="402" spans="1:16">
      <c r="A402" s="78">
        <v>397</v>
      </c>
      <c r="B402" s="79"/>
      <c r="C402" s="3" t="s">
        <v>965</v>
      </c>
      <c r="D402" s="3" t="s">
        <v>962</v>
      </c>
      <c r="E402" s="3" t="s">
        <v>963</v>
      </c>
      <c r="F402" s="2" t="s">
        <v>10</v>
      </c>
      <c r="G402" s="2">
        <v>1</v>
      </c>
      <c r="H402" s="2" t="s">
        <v>2399</v>
      </c>
      <c r="I402" s="4">
        <v>91.41</v>
      </c>
      <c r="J402" s="4">
        <v>91.41</v>
      </c>
      <c r="K402" s="78" t="s">
        <v>2399</v>
      </c>
      <c r="L402" s="175">
        <f t="shared" si="6"/>
        <v>91.41</v>
      </c>
      <c r="M402" s="25"/>
      <c r="N402" s="78"/>
      <c r="O402" s="78"/>
      <c r="P402" s="135"/>
    </row>
    <row r="403" spans="1:16">
      <c r="A403" s="78">
        <v>398</v>
      </c>
      <c r="B403" s="79"/>
      <c r="C403" s="3" t="s">
        <v>966</v>
      </c>
      <c r="D403" s="3" t="s">
        <v>962</v>
      </c>
      <c r="E403" s="3" t="s">
        <v>963</v>
      </c>
      <c r="F403" s="2" t="s">
        <v>10</v>
      </c>
      <c r="G403" s="2">
        <v>1</v>
      </c>
      <c r="H403" s="2" t="s">
        <v>2399</v>
      </c>
      <c r="I403" s="4">
        <v>91.41</v>
      </c>
      <c r="J403" s="4">
        <v>91.41</v>
      </c>
      <c r="K403" s="78" t="s">
        <v>2399</v>
      </c>
      <c r="L403" s="175">
        <f t="shared" si="6"/>
        <v>91.41</v>
      </c>
      <c r="M403" s="25"/>
      <c r="N403" s="78"/>
      <c r="O403" s="78"/>
      <c r="P403" s="135"/>
    </row>
    <row r="404" spans="1:16">
      <c r="A404" s="78">
        <v>399</v>
      </c>
      <c r="B404" s="79"/>
      <c r="C404" s="3" t="s">
        <v>967</v>
      </c>
      <c r="D404" s="3" t="s">
        <v>962</v>
      </c>
      <c r="E404" s="3" t="s">
        <v>963</v>
      </c>
      <c r="F404" s="2" t="s">
        <v>10</v>
      </c>
      <c r="G404" s="2">
        <v>1</v>
      </c>
      <c r="H404" s="2" t="s">
        <v>2399</v>
      </c>
      <c r="I404" s="4">
        <v>91.41</v>
      </c>
      <c r="J404" s="4">
        <v>91.41</v>
      </c>
      <c r="K404" s="78" t="s">
        <v>2399</v>
      </c>
      <c r="L404" s="175">
        <f t="shared" si="6"/>
        <v>91.41</v>
      </c>
      <c r="M404" s="25"/>
      <c r="N404" s="78"/>
      <c r="O404" s="78"/>
      <c r="P404" s="135"/>
    </row>
    <row r="405" spans="1:16">
      <c r="A405" s="78">
        <v>400</v>
      </c>
      <c r="B405" s="79"/>
      <c r="C405" s="3" t="s">
        <v>968</v>
      </c>
      <c r="D405" s="3" t="s">
        <v>962</v>
      </c>
      <c r="E405" s="3" t="s">
        <v>963</v>
      </c>
      <c r="F405" s="2" t="s">
        <v>10</v>
      </c>
      <c r="G405" s="2">
        <v>1</v>
      </c>
      <c r="H405" s="2" t="s">
        <v>2399</v>
      </c>
      <c r="I405" s="4">
        <v>91.41</v>
      </c>
      <c r="J405" s="4">
        <v>91.41</v>
      </c>
      <c r="K405" s="78" t="s">
        <v>2399</v>
      </c>
      <c r="L405" s="175">
        <f t="shared" si="6"/>
        <v>91.41</v>
      </c>
      <c r="M405" s="25"/>
      <c r="N405" s="78"/>
      <c r="O405" s="78"/>
      <c r="P405" s="135"/>
    </row>
    <row r="406" spans="1:16">
      <c r="A406" s="78">
        <v>401</v>
      </c>
      <c r="B406" s="79"/>
      <c r="C406" s="3" t="s">
        <v>969</v>
      </c>
      <c r="D406" s="3" t="s">
        <v>962</v>
      </c>
      <c r="E406" s="3" t="s">
        <v>963</v>
      </c>
      <c r="F406" s="2" t="s">
        <v>10</v>
      </c>
      <c r="G406" s="2">
        <v>1</v>
      </c>
      <c r="H406" s="2" t="s">
        <v>2399</v>
      </c>
      <c r="I406" s="4">
        <v>91.41</v>
      </c>
      <c r="J406" s="4">
        <v>91.41</v>
      </c>
      <c r="K406" s="78" t="s">
        <v>2399</v>
      </c>
      <c r="L406" s="175">
        <f t="shared" si="6"/>
        <v>91.41</v>
      </c>
      <c r="M406" s="25"/>
      <c r="N406" s="78"/>
      <c r="O406" s="78"/>
      <c r="P406" s="135"/>
    </row>
    <row r="407" spans="1:16">
      <c r="A407" s="78">
        <v>402</v>
      </c>
      <c r="B407" s="79"/>
      <c r="C407" s="3" t="s">
        <v>970</v>
      </c>
      <c r="D407" s="3" t="s">
        <v>962</v>
      </c>
      <c r="E407" s="3" t="s">
        <v>963</v>
      </c>
      <c r="F407" s="2" t="s">
        <v>10</v>
      </c>
      <c r="G407" s="2">
        <v>1</v>
      </c>
      <c r="H407" s="2" t="s">
        <v>2399</v>
      </c>
      <c r="I407" s="4">
        <v>91.41</v>
      </c>
      <c r="J407" s="4">
        <v>91.41</v>
      </c>
      <c r="K407" s="78" t="s">
        <v>2399</v>
      </c>
      <c r="L407" s="175">
        <f t="shared" si="6"/>
        <v>91.41</v>
      </c>
      <c r="M407" s="25"/>
      <c r="N407" s="78"/>
      <c r="O407" s="78"/>
      <c r="P407" s="135"/>
    </row>
    <row r="408" spans="1:16">
      <c r="A408" s="78">
        <v>403</v>
      </c>
      <c r="B408" s="79"/>
      <c r="C408" s="3" t="s">
        <v>971</v>
      </c>
      <c r="D408" s="3" t="s">
        <v>962</v>
      </c>
      <c r="E408" s="3" t="s">
        <v>963</v>
      </c>
      <c r="F408" s="2" t="s">
        <v>10</v>
      </c>
      <c r="G408" s="2">
        <v>1</v>
      </c>
      <c r="H408" s="2" t="s">
        <v>2399</v>
      </c>
      <c r="I408" s="4">
        <v>91.41</v>
      </c>
      <c r="J408" s="4">
        <v>91.41</v>
      </c>
      <c r="K408" s="78" t="s">
        <v>2399</v>
      </c>
      <c r="L408" s="175">
        <f t="shared" si="6"/>
        <v>91.41</v>
      </c>
      <c r="M408" s="25"/>
      <c r="N408" s="78"/>
      <c r="O408" s="78"/>
      <c r="P408" s="135"/>
    </row>
    <row r="409" spans="1:16">
      <c r="A409" s="78">
        <v>404</v>
      </c>
      <c r="B409" s="79"/>
      <c r="C409" s="3" t="s">
        <v>972</v>
      </c>
      <c r="D409" s="3" t="s">
        <v>962</v>
      </c>
      <c r="E409" s="3" t="s">
        <v>963</v>
      </c>
      <c r="F409" s="2" t="s">
        <v>10</v>
      </c>
      <c r="G409" s="2">
        <v>1</v>
      </c>
      <c r="H409" s="2" t="s">
        <v>2399</v>
      </c>
      <c r="I409" s="4">
        <v>91.41</v>
      </c>
      <c r="J409" s="4">
        <v>91.41</v>
      </c>
      <c r="K409" s="78" t="s">
        <v>2399</v>
      </c>
      <c r="L409" s="175">
        <f t="shared" si="6"/>
        <v>91.41</v>
      </c>
      <c r="M409" s="25"/>
      <c r="N409" s="78"/>
      <c r="O409" s="78"/>
      <c r="P409" s="135"/>
    </row>
    <row r="410" spans="1:16">
      <c r="A410" s="78">
        <v>405</v>
      </c>
      <c r="B410" s="79"/>
      <c r="C410" s="3" t="s">
        <v>973</v>
      </c>
      <c r="D410" s="3" t="s">
        <v>962</v>
      </c>
      <c r="E410" s="3" t="s">
        <v>963</v>
      </c>
      <c r="F410" s="2" t="s">
        <v>10</v>
      </c>
      <c r="G410" s="2">
        <v>1</v>
      </c>
      <c r="H410" s="2" t="s">
        <v>2399</v>
      </c>
      <c r="I410" s="4">
        <v>91.41</v>
      </c>
      <c r="J410" s="4">
        <v>91.41</v>
      </c>
      <c r="K410" s="78" t="s">
        <v>2399</v>
      </c>
      <c r="L410" s="175">
        <f t="shared" si="6"/>
        <v>91.41</v>
      </c>
      <c r="M410" s="25"/>
      <c r="N410" s="78"/>
      <c r="O410" s="78"/>
      <c r="P410" s="135"/>
    </row>
    <row r="411" spans="1:16">
      <c r="A411" s="78">
        <v>406</v>
      </c>
      <c r="B411" s="79"/>
      <c r="C411" s="3" t="s">
        <v>974</v>
      </c>
      <c r="D411" s="3" t="s">
        <v>962</v>
      </c>
      <c r="E411" s="3" t="s">
        <v>963</v>
      </c>
      <c r="F411" s="2" t="s">
        <v>10</v>
      </c>
      <c r="G411" s="2">
        <v>1</v>
      </c>
      <c r="H411" s="2" t="s">
        <v>2399</v>
      </c>
      <c r="I411" s="4">
        <v>91.41</v>
      </c>
      <c r="J411" s="4">
        <v>91.41</v>
      </c>
      <c r="K411" s="78" t="s">
        <v>2399</v>
      </c>
      <c r="L411" s="175">
        <f t="shared" si="6"/>
        <v>91.41</v>
      </c>
      <c r="M411" s="25"/>
      <c r="N411" s="78"/>
      <c r="O411" s="78"/>
      <c r="P411" s="135"/>
    </row>
    <row r="412" spans="1:16">
      <c r="A412" s="78">
        <v>407</v>
      </c>
      <c r="B412" s="79"/>
      <c r="C412" s="3" t="s">
        <v>975</v>
      </c>
      <c r="D412" s="3" t="s">
        <v>962</v>
      </c>
      <c r="E412" s="3" t="s">
        <v>963</v>
      </c>
      <c r="F412" s="2" t="s">
        <v>10</v>
      </c>
      <c r="G412" s="2">
        <v>1</v>
      </c>
      <c r="H412" s="2" t="s">
        <v>2399</v>
      </c>
      <c r="I412" s="4">
        <v>91.41</v>
      </c>
      <c r="J412" s="4">
        <v>91.41</v>
      </c>
      <c r="K412" s="78" t="s">
        <v>2399</v>
      </c>
      <c r="L412" s="175">
        <f t="shared" si="6"/>
        <v>91.41</v>
      </c>
      <c r="M412" s="25"/>
      <c r="N412" s="78"/>
      <c r="O412" s="78"/>
      <c r="P412" s="135"/>
    </row>
    <row r="413" spans="1:16">
      <c r="A413" s="78">
        <v>408</v>
      </c>
      <c r="B413" s="79"/>
      <c r="C413" s="3" t="s">
        <v>976</v>
      </c>
      <c r="D413" s="3" t="s">
        <v>962</v>
      </c>
      <c r="E413" s="3" t="s">
        <v>963</v>
      </c>
      <c r="F413" s="2" t="s">
        <v>10</v>
      </c>
      <c r="G413" s="2">
        <v>1</v>
      </c>
      <c r="H413" s="2" t="s">
        <v>2399</v>
      </c>
      <c r="I413" s="4">
        <v>91.41</v>
      </c>
      <c r="J413" s="4">
        <v>91.41</v>
      </c>
      <c r="K413" s="78" t="s">
        <v>2399</v>
      </c>
      <c r="L413" s="175">
        <f t="shared" si="6"/>
        <v>91.41</v>
      </c>
      <c r="M413" s="25"/>
      <c r="N413" s="78"/>
      <c r="O413" s="78"/>
      <c r="P413" s="135"/>
    </row>
    <row r="414" spans="1:16">
      <c r="A414" s="78">
        <v>409</v>
      </c>
      <c r="B414" s="79"/>
      <c r="C414" s="3" t="s">
        <v>977</v>
      </c>
      <c r="D414" s="3" t="s">
        <v>962</v>
      </c>
      <c r="E414" s="3" t="s">
        <v>963</v>
      </c>
      <c r="F414" s="2" t="s">
        <v>10</v>
      </c>
      <c r="G414" s="2">
        <v>1</v>
      </c>
      <c r="H414" s="2" t="s">
        <v>2399</v>
      </c>
      <c r="I414" s="4">
        <v>91.41</v>
      </c>
      <c r="J414" s="4">
        <v>91.41</v>
      </c>
      <c r="K414" s="78" t="s">
        <v>2399</v>
      </c>
      <c r="L414" s="175">
        <f t="shared" si="6"/>
        <v>91.41</v>
      </c>
      <c r="M414" s="25"/>
      <c r="N414" s="78"/>
      <c r="O414" s="78"/>
      <c r="P414" s="135"/>
    </row>
    <row r="415" spans="1:16">
      <c r="A415" s="78">
        <v>410</v>
      </c>
      <c r="B415" s="79"/>
      <c r="C415" s="3" t="s">
        <v>978</v>
      </c>
      <c r="D415" s="3" t="s">
        <v>962</v>
      </c>
      <c r="E415" s="3" t="s">
        <v>963</v>
      </c>
      <c r="F415" s="2" t="s">
        <v>10</v>
      </c>
      <c r="G415" s="2">
        <v>1</v>
      </c>
      <c r="H415" s="2" t="s">
        <v>2399</v>
      </c>
      <c r="I415" s="4">
        <v>91.41</v>
      </c>
      <c r="J415" s="4">
        <v>91.41</v>
      </c>
      <c r="K415" s="78" t="s">
        <v>2399</v>
      </c>
      <c r="L415" s="175">
        <f t="shared" si="6"/>
        <v>91.41</v>
      </c>
      <c r="M415" s="25"/>
      <c r="N415" s="78"/>
      <c r="O415" s="78"/>
      <c r="P415" s="135"/>
    </row>
    <row r="416" spans="1:16">
      <c r="A416" s="78">
        <v>411</v>
      </c>
      <c r="B416" s="79"/>
      <c r="C416" s="3" t="s">
        <v>979</v>
      </c>
      <c r="D416" s="3" t="s">
        <v>962</v>
      </c>
      <c r="E416" s="3" t="s">
        <v>963</v>
      </c>
      <c r="F416" s="2" t="s">
        <v>10</v>
      </c>
      <c r="G416" s="2">
        <v>1</v>
      </c>
      <c r="H416" s="2" t="s">
        <v>2399</v>
      </c>
      <c r="I416" s="4">
        <v>91.41</v>
      </c>
      <c r="J416" s="4">
        <v>91.41</v>
      </c>
      <c r="K416" s="78" t="s">
        <v>2399</v>
      </c>
      <c r="L416" s="175">
        <f t="shared" si="6"/>
        <v>91.41</v>
      </c>
      <c r="M416" s="25"/>
      <c r="N416" s="78"/>
      <c r="O416" s="78"/>
      <c r="P416" s="135"/>
    </row>
    <row r="417" spans="1:16">
      <c r="A417" s="78">
        <v>412</v>
      </c>
      <c r="B417" s="79"/>
      <c r="C417" s="3" t="s">
        <v>980</v>
      </c>
      <c r="D417" s="3" t="s">
        <v>962</v>
      </c>
      <c r="E417" s="3" t="s">
        <v>963</v>
      </c>
      <c r="F417" s="2" t="s">
        <v>10</v>
      </c>
      <c r="G417" s="2">
        <v>1</v>
      </c>
      <c r="H417" s="2" t="s">
        <v>2399</v>
      </c>
      <c r="I417" s="4">
        <v>91.41</v>
      </c>
      <c r="J417" s="4">
        <v>91.41</v>
      </c>
      <c r="K417" s="78" t="s">
        <v>2399</v>
      </c>
      <c r="L417" s="175">
        <f t="shared" si="6"/>
        <v>91.41</v>
      </c>
      <c r="M417" s="25"/>
      <c r="N417" s="78"/>
      <c r="O417" s="78"/>
      <c r="P417" s="135"/>
    </row>
    <row r="418" spans="1:16">
      <c r="A418" s="78">
        <v>413</v>
      </c>
      <c r="B418" s="79"/>
      <c r="C418" s="3" t="s">
        <v>981</v>
      </c>
      <c r="D418" s="3" t="s">
        <v>962</v>
      </c>
      <c r="E418" s="3" t="s">
        <v>963</v>
      </c>
      <c r="F418" s="2" t="s">
        <v>10</v>
      </c>
      <c r="G418" s="2">
        <v>1</v>
      </c>
      <c r="H418" s="2" t="s">
        <v>2399</v>
      </c>
      <c r="I418" s="4">
        <v>91.41</v>
      </c>
      <c r="J418" s="4">
        <v>91.41</v>
      </c>
      <c r="K418" s="78" t="s">
        <v>2399</v>
      </c>
      <c r="L418" s="175">
        <f t="shared" si="6"/>
        <v>91.41</v>
      </c>
      <c r="M418" s="25"/>
      <c r="N418" s="78"/>
      <c r="O418" s="78"/>
      <c r="P418" s="135"/>
    </row>
    <row r="419" spans="1:16">
      <c r="A419" s="78">
        <v>414</v>
      </c>
      <c r="B419" s="79"/>
      <c r="C419" s="3" t="s">
        <v>982</v>
      </c>
      <c r="D419" s="3" t="s">
        <v>962</v>
      </c>
      <c r="E419" s="3" t="s">
        <v>963</v>
      </c>
      <c r="F419" s="2" t="s">
        <v>10</v>
      </c>
      <c r="G419" s="2">
        <v>1</v>
      </c>
      <c r="H419" s="2" t="s">
        <v>2399</v>
      </c>
      <c r="I419" s="4">
        <v>91.41</v>
      </c>
      <c r="J419" s="4">
        <v>91.41</v>
      </c>
      <c r="K419" s="78" t="s">
        <v>2399</v>
      </c>
      <c r="L419" s="175">
        <f t="shared" si="6"/>
        <v>91.41</v>
      </c>
      <c r="M419" s="25"/>
      <c r="N419" s="78"/>
      <c r="O419" s="78"/>
      <c r="P419" s="135"/>
    </row>
    <row r="420" spans="1:16">
      <c r="A420" s="78">
        <v>415</v>
      </c>
      <c r="B420" s="79"/>
      <c r="C420" s="3" t="s">
        <v>983</v>
      </c>
      <c r="D420" s="3" t="s">
        <v>962</v>
      </c>
      <c r="E420" s="3" t="s">
        <v>963</v>
      </c>
      <c r="F420" s="2" t="s">
        <v>10</v>
      </c>
      <c r="G420" s="2">
        <v>1</v>
      </c>
      <c r="H420" s="2" t="s">
        <v>2399</v>
      </c>
      <c r="I420" s="4">
        <v>91.41</v>
      </c>
      <c r="J420" s="4">
        <v>91.41</v>
      </c>
      <c r="K420" s="78" t="s">
        <v>2399</v>
      </c>
      <c r="L420" s="175">
        <f t="shared" si="6"/>
        <v>91.41</v>
      </c>
      <c r="M420" s="25"/>
      <c r="N420" s="78"/>
      <c r="O420" s="78"/>
      <c r="P420" s="135"/>
    </row>
    <row r="421" spans="1:16">
      <c r="A421" s="78">
        <v>416</v>
      </c>
      <c r="B421" s="79"/>
      <c r="C421" s="3" t="s">
        <v>984</v>
      </c>
      <c r="D421" s="3" t="s">
        <v>962</v>
      </c>
      <c r="E421" s="3" t="s">
        <v>963</v>
      </c>
      <c r="F421" s="2" t="s">
        <v>10</v>
      </c>
      <c r="G421" s="2">
        <v>1</v>
      </c>
      <c r="H421" s="2" t="s">
        <v>2399</v>
      </c>
      <c r="I421" s="4">
        <v>91.41</v>
      </c>
      <c r="J421" s="4">
        <v>91.41</v>
      </c>
      <c r="K421" s="78" t="s">
        <v>2399</v>
      </c>
      <c r="L421" s="175">
        <f t="shared" si="6"/>
        <v>91.41</v>
      </c>
      <c r="M421" s="25"/>
      <c r="N421" s="78"/>
      <c r="O421" s="78"/>
      <c r="P421" s="135"/>
    </row>
    <row r="422" spans="1:16">
      <c r="A422" s="78">
        <v>417</v>
      </c>
      <c r="B422" s="79"/>
      <c r="C422" s="3" t="s">
        <v>985</v>
      </c>
      <c r="D422" s="3" t="s">
        <v>962</v>
      </c>
      <c r="E422" s="3" t="s">
        <v>963</v>
      </c>
      <c r="F422" s="2" t="s">
        <v>10</v>
      </c>
      <c r="G422" s="2">
        <v>1</v>
      </c>
      <c r="H422" s="2" t="s">
        <v>2399</v>
      </c>
      <c r="I422" s="4">
        <v>91.41</v>
      </c>
      <c r="J422" s="4">
        <v>91.41</v>
      </c>
      <c r="K422" s="78" t="s">
        <v>2399</v>
      </c>
      <c r="L422" s="175">
        <f t="shared" si="6"/>
        <v>91.41</v>
      </c>
      <c r="M422" s="25"/>
      <c r="N422" s="78"/>
      <c r="O422" s="78"/>
      <c r="P422" s="135"/>
    </row>
    <row r="423" spans="1:16">
      <c r="A423" s="78">
        <v>418</v>
      </c>
      <c r="B423" s="79"/>
      <c r="C423" s="3" t="s">
        <v>986</v>
      </c>
      <c r="D423" s="3" t="s">
        <v>962</v>
      </c>
      <c r="E423" s="3" t="s">
        <v>963</v>
      </c>
      <c r="F423" s="2" t="s">
        <v>10</v>
      </c>
      <c r="G423" s="2">
        <v>1</v>
      </c>
      <c r="H423" s="2" t="s">
        <v>2399</v>
      </c>
      <c r="I423" s="4">
        <v>91.41</v>
      </c>
      <c r="J423" s="4">
        <v>91.41</v>
      </c>
      <c r="K423" s="78" t="s">
        <v>2399</v>
      </c>
      <c r="L423" s="175">
        <f t="shared" si="6"/>
        <v>91.41</v>
      </c>
      <c r="M423" s="25"/>
      <c r="N423" s="78"/>
      <c r="O423" s="78"/>
      <c r="P423" s="135"/>
    </row>
    <row r="424" spans="1:16">
      <c r="A424" s="78">
        <v>419</v>
      </c>
      <c r="B424" s="79"/>
      <c r="C424" s="3" t="s">
        <v>987</v>
      </c>
      <c r="D424" s="3" t="s">
        <v>962</v>
      </c>
      <c r="E424" s="3" t="s">
        <v>963</v>
      </c>
      <c r="F424" s="2" t="s">
        <v>10</v>
      </c>
      <c r="G424" s="2">
        <v>1</v>
      </c>
      <c r="H424" s="2" t="s">
        <v>2399</v>
      </c>
      <c r="I424" s="4">
        <v>91.41</v>
      </c>
      <c r="J424" s="4">
        <v>91.41</v>
      </c>
      <c r="K424" s="78" t="s">
        <v>2399</v>
      </c>
      <c r="L424" s="175">
        <f t="shared" si="6"/>
        <v>91.41</v>
      </c>
      <c r="M424" s="25"/>
      <c r="N424" s="78"/>
      <c r="O424" s="78"/>
      <c r="P424" s="135"/>
    </row>
    <row r="425" spans="1:16">
      <c r="A425" s="78">
        <v>420</v>
      </c>
      <c r="B425" s="79"/>
      <c r="C425" s="3" t="s">
        <v>988</v>
      </c>
      <c r="D425" s="3" t="s">
        <v>962</v>
      </c>
      <c r="E425" s="3" t="s">
        <v>963</v>
      </c>
      <c r="F425" s="2" t="s">
        <v>10</v>
      </c>
      <c r="G425" s="2">
        <v>1</v>
      </c>
      <c r="H425" s="2" t="s">
        <v>2399</v>
      </c>
      <c r="I425" s="4">
        <v>91.41</v>
      </c>
      <c r="J425" s="4">
        <v>91.41</v>
      </c>
      <c r="K425" s="78" t="s">
        <v>2399</v>
      </c>
      <c r="L425" s="175">
        <f t="shared" si="6"/>
        <v>91.41</v>
      </c>
      <c r="M425" s="25"/>
      <c r="N425" s="78"/>
      <c r="O425" s="78"/>
      <c r="P425" s="135"/>
    </row>
    <row r="426" spans="1:16">
      <c r="A426" s="78">
        <v>421</v>
      </c>
      <c r="B426" s="79"/>
      <c r="C426" s="3" t="s">
        <v>989</v>
      </c>
      <c r="D426" s="3" t="s">
        <v>962</v>
      </c>
      <c r="E426" s="3" t="s">
        <v>963</v>
      </c>
      <c r="F426" s="2" t="s">
        <v>10</v>
      </c>
      <c r="G426" s="2">
        <v>1</v>
      </c>
      <c r="H426" s="2" t="s">
        <v>2399</v>
      </c>
      <c r="I426" s="4">
        <v>91.41</v>
      </c>
      <c r="J426" s="4">
        <v>91.41</v>
      </c>
      <c r="K426" s="78" t="s">
        <v>2399</v>
      </c>
      <c r="L426" s="175">
        <f t="shared" si="6"/>
        <v>91.41</v>
      </c>
      <c r="M426" s="25"/>
      <c r="N426" s="78"/>
      <c r="O426" s="78"/>
      <c r="P426" s="135"/>
    </row>
    <row r="427" spans="1:16">
      <c r="A427" s="78">
        <v>422</v>
      </c>
      <c r="B427" s="79"/>
      <c r="C427" s="3" t="s">
        <v>990</v>
      </c>
      <c r="D427" s="3" t="s">
        <v>962</v>
      </c>
      <c r="E427" s="3" t="s">
        <v>963</v>
      </c>
      <c r="F427" s="2" t="s">
        <v>10</v>
      </c>
      <c r="G427" s="2">
        <v>1</v>
      </c>
      <c r="H427" s="2" t="s">
        <v>2399</v>
      </c>
      <c r="I427" s="4">
        <v>91.41</v>
      </c>
      <c r="J427" s="4">
        <v>91.41</v>
      </c>
      <c r="K427" s="78" t="s">
        <v>2399</v>
      </c>
      <c r="L427" s="175">
        <f t="shared" si="6"/>
        <v>91.41</v>
      </c>
      <c r="M427" s="25"/>
      <c r="N427" s="78"/>
      <c r="O427" s="78"/>
      <c r="P427" s="135"/>
    </row>
    <row r="428" spans="1:16">
      <c r="A428" s="78">
        <v>423</v>
      </c>
      <c r="B428" s="79"/>
      <c r="C428" s="3" t="s">
        <v>991</v>
      </c>
      <c r="D428" s="3" t="s">
        <v>962</v>
      </c>
      <c r="E428" s="3" t="s">
        <v>963</v>
      </c>
      <c r="F428" s="2" t="s">
        <v>10</v>
      </c>
      <c r="G428" s="2">
        <v>1</v>
      </c>
      <c r="H428" s="2" t="s">
        <v>2399</v>
      </c>
      <c r="I428" s="4">
        <v>91.41</v>
      </c>
      <c r="J428" s="4">
        <v>91.41</v>
      </c>
      <c r="K428" s="78" t="s">
        <v>2399</v>
      </c>
      <c r="L428" s="175">
        <f t="shared" si="6"/>
        <v>91.41</v>
      </c>
      <c r="M428" s="25"/>
      <c r="N428" s="78"/>
      <c r="O428" s="78"/>
      <c r="P428" s="135"/>
    </row>
    <row r="429" spans="1:16">
      <c r="A429" s="78">
        <v>424</v>
      </c>
      <c r="B429" s="79"/>
      <c r="C429" s="3" t="s">
        <v>992</v>
      </c>
      <c r="D429" s="3" t="s">
        <v>962</v>
      </c>
      <c r="E429" s="3" t="s">
        <v>963</v>
      </c>
      <c r="F429" s="2" t="s">
        <v>10</v>
      </c>
      <c r="G429" s="2">
        <v>1</v>
      </c>
      <c r="H429" s="2" t="s">
        <v>2399</v>
      </c>
      <c r="I429" s="4">
        <v>91.41</v>
      </c>
      <c r="J429" s="4">
        <v>91.41</v>
      </c>
      <c r="K429" s="78" t="s">
        <v>2399</v>
      </c>
      <c r="L429" s="175">
        <f t="shared" si="6"/>
        <v>91.41</v>
      </c>
      <c r="M429" s="25"/>
      <c r="N429" s="78"/>
      <c r="O429" s="78"/>
      <c r="P429" s="135"/>
    </row>
    <row r="430" spans="1:16">
      <c r="A430" s="78">
        <v>425</v>
      </c>
      <c r="B430" s="79"/>
      <c r="C430" s="3" t="s">
        <v>993</v>
      </c>
      <c r="D430" s="3" t="s">
        <v>962</v>
      </c>
      <c r="E430" s="3" t="s">
        <v>963</v>
      </c>
      <c r="F430" s="2" t="s">
        <v>10</v>
      </c>
      <c r="G430" s="2">
        <v>1</v>
      </c>
      <c r="H430" s="2" t="s">
        <v>2399</v>
      </c>
      <c r="I430" s="4">
        <v>91.41</v>
      </c>
      <c r="J430" s="4">
        <v>91.41</v>
      </c>
      <c r="K430" s="78" t="s">
        <v>2399</v>
      </c>
      <c r="L430" s="175">
        <f t="shared" si="6"/>
        <v>91.41</v>
      </c>
      <c r="M430" s="25"/>
      <c r="N430" s="78"/>
      <c r="O430" s="78"/>
      <c r="P430" s="135"/>
    </row>
    <row r="431" spans="1:16">
      <c r="A431" s="78">
        <v>426</v>
      </c>
      <c r="B431" s="79"/>
      <c r="C431" s="3" t="s">
        <v>994</v>
      </c>
      <c r="D431" s="3" t="s">
        <v>962</v>
      </c>
      <c r="E431" s="3" t="s">
        <v>963</v>
      </c>
      <c r="F431" s="2" t="s">
        <v>10</v>
      </c>
      <c r="G431" s="2">
        <v>1</v>
      </c>
      <c r="H431" s="2" t="s">
        <v>2399</v>
      </c>
      <c r="I431" s="4">
        <v>91.41</v>
      </c>
      <c r="J431" s="4">
        <v>91.41</v>
      </c>
      <c r="K431" s="78" t="s">
        <v>2399</v>
      </c>
      <c r="L431" s="175">
        <f t="shared" si="6"/>
        <v>91.41</v>
      </c>
      <c r="M431" s="25"/>
      <c r="N431" s="78"/>
      <c r="O431" s="78"/>
      <c r="P431" s="135"/>
    </row>
    <row r="432" spans="1:16">
      <c r="A432" s="78">
        <v>427</v>
      </c>
      <c r="B432" s="79"/>
      <c r="C432" s="3" t="s">
        <v>995</v>
      </c>
      <c r="D432" s="3" t="s">
        <v>962</v>
      </c>
      <c r="E432" s="3" t="s">
        <v>963</v>
      </c>
      <c r="F432" s="2" t="s">
        <v>10</v>
      </c>
      <c r="G432" s="2">
        <v>1</v>
      </c>
      <c r="H432" s="2" t="s">
        <v>2399</v>
      </c>
      <c r="I432" s="4">
        <v>91.41</v>
      </c>
      <c r="J432" s="4">
        <v>91.41</v>
      </c>
      <c r="K432" s="78" t="s">
        <v>2399</v>
      </c>
      <c r="L432" s="175">
        <f t="shared" si="6"/>
        <v>91.41</v>
      </c>
      <c r="M432" s="25"/>
      <c r="N432" s="78"/>
      <c r="O432" s="78"/>
      <c r="P432" s="135"/>
    </row>
    <row r="433" spans="1:16">
      <c r="A433" s="78">
        <v>428</v>
      </c>
      <c r="B433" s="79"/>
      <c r="C433" s="3" t="s">
        <v>996</v>
      </c>
      <c r="D433" s="3" t="s">
        <v>962</v>
      </c>
      <c r="E433" s="3" t="s">
        <v>963</v>
      </c>
      <c r="F433" s="2" t="s">
        <v>10</v>
      </c>
      <c r="G433" s="2">
        <v>1</v>
      </c>
      <c r="H433" s="2" t="s">
        <v>2399</v>
      </c>
      <c r="I433" s="4">
        <v>91.41</v>
      </c>
      <c r="J433" s="4">
        <v>91.41</v>
      </c>
      <c r="K433" s="78" t="s">
        <v>2399</v>
      </c>
      <c r="L433" s="175">
        <f t="shared" si="6"/>
        <v>91.41</v>
      </c>
      <c r="M433" s="25"/>
      <c r="N433" s="78"/>
      <c r="O433" s="78"/>
      <c r="P433" s="135"/>
    </row>
    <row r="434" spans="1:16">
      <c r="A434" s="78">
        <v>429</v>
      </c>
      <c r="B434" s="79"/>
      <c r="C434" s="3" t="s">
        <v>997</v>
      </c>
      <c r="D434" s="3" t="s">
        <v>962</v>
      </c>
      <c r="E434" s="3" t="s">
        <v>963</v>
      </c>
      <c r="F434" s="2" t="s">
        <v>10</v>
      </c>
      <c r="G434" s="2">
        <v>1</v>
      </c>
      <c r="H434" s="2" t="s">
        <v>2399</v>
      </c>
      <c r="I434" s="4">
        <v>91.41</v>
      </c>
      <c r="J434" s="4">
        <v>91.41</v>
      </c>
      <c r="K434" s="78" t="s">
        <v>2399</v>
      </c>
      <c r="L434" s="175">
        <f t="shared" si="6"/>
        <v>91.41</v>
      </c>
      <c r="M434" s="25"/>
      <c r="N434" s="78"/>
      <c r="O434" s="78"/>
      <c r="P434" s="135"/>
    </row>
    <row r="435" spans="1:16">
      <c r="A435" s="78">
        <v>430</v>
      </c>
      <c r="B435" s="79"/>
      <c r="C435" s="3" t="s">
        <v>998</v>
      </c>
      <c r="D435" s="3" t="s">
        <v>962</v>
      </c>
      <c r="E435" s="3" t="s">
        <v>963</v>
      </c>
      <c r="F435" s="2" t="s">
        <v>10</v>
      </c>
      <c r="G435" s="2">
        <v>1</v>
      </c>
      <c r="H435" s="2" t="s">
        <v>2399</v>
      </c>
      <c r="I435" s="4">
        <v>91.41</v>
      </c>
      <c r="J435" s="4">
        <v>91.41</v>
      </c>
      <c r="K435" s="78" t="s">
        <v>2399</v>
      </c>
      <c r="L435" s="175">
        <f t="shared" si="6"/>
        <v>91.41</v>
      </c>
      <c r="M435" s="25"/>
      <c r="N435" s="78"/>
      <c r="O435" s="78"/>
      <c r="P435" s="135"/>
    </row>
    <row r="436" spans="1:16">
      <c r="A436" s="78">
        <v>431</v>
      </c>
      <c r="B436" s="79"/>
      <c r="C436" s="3" t="s">
        <v>999</v>
      </c>
      <c r="D436" s="3" t="s">
        <v>962</v>
      </c>
      <c r="E436" s="3" t="s">
        <v>963</v>
      </c>
      <c r="F436" s="2" t="s">
        <v>10</v>
      </c>
      <c r="G436" s="2">
        <v>1</v>
      </c>
      <c r="H436" s="2" t="s">
        <v>2399</v>
      </c>
      <c r="I436" s="4">
        <v>91.41</v>
      </c>
      <c r="J436" s="4">
        <v>91.41</v>
      </c>
      <c r="K436" s="78" t="s">
        <v>2399</v>
      </c>
      <c r="L436" s="175">
        <f t="shared" si="6"/>
        <v>91.41</v>
      </c>
      <c r="M436" s="25"/>
      <c r="N436" s="78"/>
      <c r="O436" s="78"/>
      <c r="P436" s="135"/>
    </row>
    <row r="437" spans="1:16">
      <c r="A437" s="78">
        <v>432</v>
      </c>
      <c r="B437" s="79"/>
      <c r="C437" s="3" t="s">
        <v>1000</v>
      </c>
      <c r="D437" s="3" t="s">
        <v>962</v>
      </c>
      <c r="E437" s="3" t="s">
        <v>963</v>
      </c>
      <c r="F437" s="2" t="s">
        <v>10</v>
      </c>
      <c r="G437" s="2">
        <v>1</v>
      </c>
      <c r="H437" s="2" t="s">
        <v>2399</v>
      </c>
      <c r="I437" s="4">
        <v>91.41</v>
      </c>
      <c r="J437" s="4">
        <v>91.41</v>
      </c>
      <c r="K437" s="78" t="s">
        <v>2399</v>
      </c>
      <c r="L437" s="175">
        <f t="shared" si="6"/>
        <v>91.41</v>
      </c>
      <c r="M437" s="25"/>
      <c r="N437" s="78"/>
      <c r="O437" s="78"/>
      <c r="P437" s="135"/>
    </row>
    <row r="438" spans="1:16">
      <c r="A438" s="78">
        <v>433</v>
      </c>
      <c r="B438" s="79"/>
      <c r="C438" s="3" t="s">
        <v>1001</v>
      </c>
      <c r="D438" s="3" t="s">
        <v>962</v>
      </c>
      <c r="E438" s="3" t="s">
        <v>963</v>
      </c>
      <c r="F438" s="2" t="s">
        <v>10</v>
      </c>
      <c r="G438" s="2">
        <v>1</v>
      </c>
      <c r="H438" s="2" t="s">
        <v>2399</v>
      </c>
      <c r="I438" s="4">
        <v>91.41</v>
      </c>
      <c r="J438" s="4">
        <v>91.41</v>
      </c>
      <c r="K438" s="78" t="s">
        <v>2399</v>
      </c>
      <c r="L438" s="175">
        <f t="shared" si="6"/>
        <v>91.41</v>
      </c>
      <c r="M438" s="25"/>
      <c r="N438" s="78"/>
      <c r="O438" s="78"/>
      <c r="P438" s="135"/>
    </row>
    <row r="439" spans="1:16">
      <c r="A439" s="78">
        <v>434</v>
      </c>
      <c r="B439" s="79"/>
      <c r="C439" s="3" t="s">
        <v>1002</v>
      </c>
      <c r="D439" s="3" t="s">
        <v>962</v>
      </c>
      <c r="E439" s="3" t="s">
        <v>963</v>
      </c>
      <c r="F439" s="2" t="s">
        <v>10</v>
      </c>
      <c r="G439" s="2">
        <v>1</v>
      </c>
      <c r="H439" s="2" t="s">
        <v>2399</v>
      </c>
      <c r="I439" s="4">
        <v>91.41</v>
      </c>
      <c r="J439" s="4">
        <v>91.41</v>
      </c>
      <c r="K439" s="78" t="s">
        <v>2399</v>
      </c>
      <c r="L439" s="175">
        <f t="shared" si="6"/>
        <v>91.41</v>
      </c>
      <c r="M439" s="25"/>
      <c r="N439" s="78"/>
      <c r="O439" s="78"/>
      <c r="P439" s="135"/>
    </row>
    <row r="440" spans="1:16">
      <c r="A440" s="78">
        <v>435</v>
      </c>
      <c r="B440" s="79"/>
      <c r="C440" s="3" t="s">
        <v>1003</v>
      </c>
      <c r="D440" s="3" t="s">
        <v>962</v>
      </c>
      <c r="E440" s="3" t="s">
        <v>963</v>
      </c>
      <c r="F440" s="2" t="s">
        <v>10</v>
      </c>
      <c r="G440" s="2">
        <v>1</v>
      </c>
      <c r="H440" s="2" t="s">
        <v>2399</v>
      </c>
      <c r="I440" s="4">
        <v>91.41</v>
      </c>
      <c r="J440" s="4">
        <v>91.41</v>
      </c>
      <c r="K440" s="78" t="s">
        <v>2399</v>
      </c>
      <c r="L440" s="175">
        <f t="shared" si="6"/>
        <v>91.41</v>
      </c>
      <c r="M440" s="25"/>
      <c r="N440" s="78"/>
      <c r="O440" s="78"/>
      <c r="P440" s="135"/>
    </row>
    <row r="441" spans="1:16">
      <c r="A441" s="78">
        <v>436</v>
      </c>
      <c r="B441" s="79"/>
      <c r="C441" s="3" t="s">
        <v>1004</v>
      </c>
      <c r="D441" s="3" t="s">
        <v>962</v>
      </c>
      <c r="E441" s="3" t="s">
        <v>963</v>
      </c>
      <c r="F441" s="2" t="s">
        <v>10</v>
      </c>
      <c r="G441" s="2">
        <v>1</v>
      </c>
      <c r="H441" s="2" t="s">
        <v>2399</v>
      </c>
      <c r="I441" s="4">
        <v>91.41</v>
      </c>
      <c r="J441" s="4">
        <v>91.41</v>
      </c>
      <c r="K441" s="78" t="s">
        <v>2399</v>
      </c>
      <c r="L441" s="175">
        <f t="shared" si="6"/>
        <v>91.41</v>
      </c>
      <c r="M441" s="25"/>
      <c r="N441" s="78"/>
      <c r="O441" s="78"/>
      <c r="P441" s="135"/>
    </row>
    <row r="442" spans="1:16">
      <c r="A442" s="78">
        <v>437</v>
      </c>
      <c r="B442" s="79"/>
      <c r="C442" s="3" t="s">
        <v>1005</v>
      </c>
      <c r="D442" s="3" t="s">
        <v>962</v>
      </c>
      <c r="E442" s="3" t="s">
        <v>963</v>
      </c>
      <c r="F442" s="2" t="s">
        <v>10</v>
      </c>
      <c r="G442" s="2">
        <v>1</v>
      </c>
      <c r="H442" s="2" t="s">
        <v>2399</v>
      </c>
      <c r="I442" s="4">
        <v>91.41</v>
      </c>
      <c r="J442" s="4">
        <v>91.41</v>
      </c>
      <c r="K442" s="78" t="s">
        <v>2399</v>
      </c>
      <c r="L442" s="175">
        <f t="shared" si="6"/>
        <v>91.41</v>
      </c>
      <c r="M442" s="25"/>
      <c r="N442" s="78"/>
      <c r="O442" s="78"/>
      <c r="P442" s="135"/>
    </row>
    <row r="443" spans="1:16">
      <c r="A443" s="78">
        <v>438</v>
      </c>
      <c r="B443" s="79"/>
      <c r="C443" s="3" t="s">
        <v>1006</v>
      </c>
      <c r="D443" s="3" t="s">
        <v>962</v>
      </c>
      <c r="E443" s="3" t="s">
        <v>963</v>
      </c>
      <c r="F443" s="2" t="s">
        <v>10</v>
      </c>
      <c r="G443" s="2">
        <v>1</v>
      </c>
      <c r="H443" s="2" t="s">
        <v>2399</v>
      </c>
      <c r="I443" s="4">
        <v>91.41</v>
      </c>
      <c r="J443" s="4">
        <v>91.41</v>
      </c>
      <c r="K443" s="78" t="s">
        <v>2399</v>
      </c>
      <c r="L443" s="175">
        <f t="shared" si="6"/>
        <v>91.41</v>
      </c>
      <c r="M443" s="25"/>
      <c r="N443" s="78"/>
      <c r="O443" s="78"/>
      <c r="P443" s="135"/>
    </row>
    <row r="444" spans="1:16">
      <c r="A444" s="78">
        <v>439</v>
      </c>
      <c r="B444" s="79"/>
      <c r="C444" s="3" t="s">
        <v>1007</v>
      </c>
      <c r="D444" s="3" t="s">
        <v>962</v>
      </c>
      <c r="E444" s="3" t="s">
        <v>963</v>
      </c>
      <c r="F444" s="2" t="s">
        <v>10</v>
      </c>
      <c r="G444" s="2">
        <v>1</v>
      </c>
      <c r="H444" s="2" t="s">
        <v>2399</v>
      </c>
      <c r="I444" s="4">
        <v>91.41</v>
      </c>
      <c r="J444" s="4">
        <v>91.41</v>
      </c>
      <c r="K444" s="78" t="s">
        <v>2399</v>
      </c>
      <c r="L444" s="175">
        <f t="shared" si="6"/>
        <v>91.41</v>
      </c>
      <c r="M444" s="25"/>
      <c r="N444" s="78"/>
      <c r="O444" s="78"/>
      <c r="P444" s="135"/>
    </row>
    <row r="445" spans="1:16">
      <c r="A445" s="78">
        <v>440</v>
      </c>
      <c r="B445" s="79"/>
      <c r="C445" s="3" t="s">
        <v>1008</v>
      </c>
      <c r="D445" s="3" t="s">
        <v>962</v>
      </c>
      <c r="E445" s="3" t="s">
        <v>963</v>
      </c>
      <c r="F445" s="2" t="s">
        <v>10</v>
      </c>
      <c r="G445" s="2">
        <v>1</v>
      </c>
      <c r="H445" s="2" t="s">
        <v>2399</v>
      </c>
      <c r="I445" s="4">
        <v>91.41</v>
      </c>
      <c r="J445" s="4">
        <v>91.41</v>
      </c>
      <c r="K445" s="78" t="s">
        <v>2399</v>
      </c>
      <c r="L445" s="175">
        <f t="shared" si="6"/>
        <v>91.41</v>
      </c>
      <c r="M445" s="25"/>
      <c r="N445" s="78"/>
      <c r="O445" s="78"/>
      <c r="P445" s="135"/>
    </row>
    <row r="446" spans="1:16">
      <c r="A446" s="78">
        <v>441</v>
      </c>
      <c r="B446" s="79"/>
      <c r="C446" s="3" t="s">
        <v>1009</v>
      </c>
      <c r="D446" s="3" t="s">
        <v>962</v>
      </c>
      <c r="E446" s="3" t="s">
        <v>963</v>
      </c>
      <c r="F446" s="2" t="s">
        <v>10</v>
      </c>
      <c r="G446" s="2">
        <v>1</v>
      </c>
      <c r="H446" s="2" t="s">
        <v>2399</v>
      </c>
      <c r="I446" s="4">
        <v>91.41</v>
      </c>
      <c r="J446" s="4">
        <v>91.41</v>
      </c>
      <c r="K446" s="78" t="s">
        <v>2399</v>
      </c>
      <c r="L446" s="175">
        <f t="shared" si="6"/>
        <v>91.41</v>
      </c>
      <c r="M446" s="25"/>
      <c r="N446" s="78"/>
      <c r="O446" s="78"/>
      <c r="P446" s="135"/>
    </row>
    <row r="447" spans="1:16">
      <c r="A447" s="78">
        <v>442</v>
      </c>
      <c r="B447" s="79"/>
      <c r="C447" s="3" t="s">
        <v>1010</v>
      </c>
      <c r="D447" s="3" t="s">
        <v>962</v>
      </c>
      <c r="E447" s="3" t="s">
        <v>963</v>
      </c>
      <c r="F447" s="2" t="s">
        <v>10</v>
      </c>
      <c r="G447" s="2">
        <v>1</v>
      </c>
      <c r="H447" s="2" t="s">
        <v>2399</v>
      </c>
      <c r="I447" s="4">
        <v>91.41</v>
      </c>
      <c r="J447" s="4">
        <v>91.41</v>
      </c>
      <c r="K447" s="78" t="s">
        <v>2399</v>
      </c>
      <c r="L447" s="175">
        <f t="shared" si="6"/>
        <v>91.41</v>
      </c>
      <c r="M447" s="25"/>
      <c r="N447" s="78"/>
      <c r="O447" s="78"/>
      <c r="P447" s="135"/>
    </row>
    <row r="448" spans="1:16">
      <c r="A448" s="78">
        <v>443</v>
      </c>
      <c r="B448" s="79"/>
      <c r="C448" s="3" t="s">
        <v>1011</v>
      </c>
      <c r="D448" s="3" t="s">
        <v>962</v>
      </c>
      <c r="E448" s="3" t="s">
        <v>963</v>
      </c>
      <c r="F448" s="2" t="s">
        <v>10</v>
      </c>
      <c r="G448" s="2">
        <v>1</v>
      </c>
      <c r="H448" s="2" t="s">
        <v>2399</v>
      </c>
      <c r="I448" s="4">
        <v>91.41</v>
      </c>
      <c r="J448" s="4">
        <v>91.41</v>
      </c>
      <c r="K448" s="78" t="s">
        <v>2399</v>
      </c>
      <c r="L448" s="175">
        <f t="shared" si="6"/>
        <v>91.41</v>
      </c>
      <c r="M448" s="25"/>
      <c r="N448" s="78"/>
      <c r="O448" s="78"/>
      <c r="P448" s="135"/>
    </row>
    <row r="449" spans="1:16">
      <c r="A449" s="78">
        <v>444</v>
      </c>
      <c r="B449" s="79"/>
      <c r="C449" s="3" t="s">
        <v>1012</v>
      </c>
      <c r="D449" s="3" t="s">
        <v>962</v>
      </c>
      <c r="E449" s="3" t="s">
        <v>963</v>
      </c>
      <c r="F449" s="2" t="s">
        <v>10</v>
      </c>
      <c r="G449" s="2">
        <v>1</v>
      </c>
      <c r="H449" s="2" t="s">
        <v>2399</v>
      </c>
      <c r="I449" s="4">
        <v>91.41</v>
      </c>
      <c r="J449" s="4">
        <v>91.41</v>
      </c>
      <c r="K449" s="78" t="s">
        <v>2399</v>
      </c>
      <c r="L449" s="175">
        <f t="shared" si="6"/>
        <v>91.41</v>
      </c>
      <c r="M449" s="25"/>
      <c r="N449" s="78"/>
      <c r="O449" s="78"/>
      <c r="P449" s="135"/>
    </row>
    <row r="450" spans="1:16" ht="22.5">
      <c r="A450" s="78">
        <v>445</v>
      </c>
      <c r="B450" s="79"/>
      <c r="C450" s="3" t="s">
        <v>1013</v>
      </c>
      <c r="D450" s="3" t="s">
        <v>1014</v>
      </c>
      <c r="E450" s="3" t="s">
        <v>469</v>
      </c>
      <c r="F450" s="2" t="s">
        <v>10</v>
      </c>
      <c r="G450" s="2">
        <v>1</v>
      </c>
      <c r="H450" s="2" t="s">
        <v>2399</v>
      </c>
      <c r="I450" s="4">
        <v>503.16</v>
      </c>
      <c r="J450" s="4">
        <v>503.16</v>
      </c>
      <c r="K450" s="78" t="s">
        <v>2399</v>
      </c>
      <c r="L450" s="175">
        <f t="shared" si="6"/>
        <v>503.16</v>
      </c>
      <c r="M450" s="25"/>
      <c r="N450" s="78"/>
      <c r="O450" s="78"/>
      <c r="P450" s="135"/>
    </row>
    <row r="451" spans="1:16">
      <c r="A451" s="78">
        <v>446</v>
      </c>
      <c r="B451" s="79"/>
      <c r="C451" s="3" t="s">
        <v>397</v>
      </c>
      <c r="D451" s="3" t="s">
        <v>398</v>
      </c>
      <c r="E451" s="3" t="s">
        <v>26</v>
      </c>
      <c r="F451" s="2" t="s">
        <v>10</v>
      </c>
      <c r="G451" s="2">
        <v>1</v>
      </c>
      <c r="H451" s="2" t="s">
        <v>2399</v>
      </c>
      <c r="I451" s="4">
        <v>4022.02</v>
      </c>
      <c r="J451" s="4">
        <v>4022.02</v>
      </c>
      <c r="K451" s="78" t="s">
        <v>2399</v>
      </c>
      <c r="L451" s="175">
        <f t="shared" si="6"/>
        <v>4022.02</v>
      </c>
      <c r="M451" s="25"/>
      <c r="N451" s="78"/>
      <c r="O451" s="78"/>
      <c r="P451" s="135"/>
    </row>
    <row r="452" spans="1:16" ht="23.25" thickBot="1">
      <c r="A452" s="80">
        <v>447</v>
      </c>
      <c r="B452" s="81"/>
      <c r="C452" s="6" t="s">
        <v>399</v>
      </c>
      <c r="D452" s="6" t="s">
        <v>400</v>
      </c>
      <c r="E452" s="6" t="s">
        <v>26</v>
      </c>
      <c r="F452" s="5" t="s">
        <v>10</v>
      </c>
      <c r="G452" s="5">
        <v>1</v>
      </c>
      <c r="H452" s="5" t="s">
        <v>2399</v>
      </c>
      <c r="I452" s="7">
        <v>5889.53</v>
      </c>
      <c r="J452" s="7">
        <v>5889.53</v>
      </c>
      <c r="K452" s="80" t="s">
        <v>2399</v>
      </c>
      <c r="L452" s="182">
        <f t="shared" si="6"/>
        <v>5889.53</v>
      </c>
      <c r="M452" s="82"/>
      <c r="N452" s="78"/>
      <c r="O452" s="78"/>
      <c r="P452" s="135"/>
    </row>
    <row r="453" spans="1:16" s="37" customFormat="1" ht="12" thickTop="1">
      <c r="A453" s="336" t="s">
        <v>42</v>
      </c>
      <c r="B453" s="337"/>
      <c r="C453" s="337"/>
      <c r="D453" s="337"/>
      <c r="E453" s="337"/>
      <c r="F453" s="337"/>
      <c r="G453" s="338"/>
      <c r="H453" s="190"/>
      <c r="I453" s="35">
        <f>SUM(I6:I452)</f>
        <v>894886.51000000699</v>
      </c>
      <c r="J453" s="35">
        <f>SUM(J6:J452)</f>
        <v>803348.49000000698</v>
      </c>
      <c r="K453" s="36"/>
      <c r="L453" s="179">
        <f>SUM(L9:L452)</f>
        <v>771874.51000000711</v>
      </c>
      <c r="M453" s="36">
        <f>SUM(M9:M452)</f>
        <v>4417170</v>
      </c>
      <c r="N453" s="136"/>
      <c r="O453" s="136"/>
      <c r="P453" s="134"/>
    </row>
    <row r="455" spans="1:16">
      <c r="C455" s="322" t="s">
        <v>2562</v>
      </c>
      <c r="D455" s="342" t="s">
        <v>2558</v>
      </c>
      <c r="E455" s="342"/>
      <c r="F455" s="349"/>
      <c r="G455" s="349"/>
      <c r="H455" s="280"/>
      <c r="I455" s="350"/>
      <c r="J455" s="351"/>
      <c r="L455" s="29"/>
      <c r="M455" s="29"/>
      <c r="N455" s="26"/>
      <c r="O455" s="26"/>
      <c r="P455" s="26"/>
    </row>
    <row r="456" spans="1:16" s="8" customFormat="1">
      <c r="B456" s="13"/>
      <c r="C456" s="323"/>
      <c r="D456" s="279" t="s">
        <v>2559</v>
      </c>
      <c r="E456" s="218" t="s">
        <v>2560</v>
      </c>
      <c r="F456" s="275"/>
      <c r="G456" s="276"/>
      <c r="H456" s="276"/>
      <c r="I456" s="276"/>
      <c r="J456" s="277"/>
      <c r="K456" s="14"/>
      <c r="L456" s="14"/>
      <c r="M456" s="14"/>
    </row>
    <row r="457" spans="1:16" s="8" customFormat="1">
      <c r="B457" s="13"/>
      <c r="C457" s="216" t="s">
        <v>145</v>
      </c>
      <c r="D457" s="16">
        <f>L9</f>
        <v>0</v>
      </c>
      <c r="E457" s="16">
        <f>M9</f>
        <v>4417170</v>
      </c>
      <c r="F457" s="232"/>
      <c r="G457" s="232"/>
      <c r="H457" s="232"/>
      <c r="I457" s="232"/>
      <c r="J457" s="233"/>
      <c r="K457" s="14"/>
      <c r="L457" s="14"/>
      <c r="M457" s="14"/>
    </row>
    <row r="458" spans="1:16" s="8" customFormat="1">
      <c r="B458" s="13"/>
      <c r="C458" s="216" t="s">
        <v>143</v>
      </c>
      <c r="D458" s="16">
        <f>SUM(L10:L19)</f>
        <v>545216.31000000006</v>
      </c>
      <c r="E458" s="15"/>
      <c r="F458" s="232"/>
      <c r="G458" s="232"/>
      <c r="H458" s="232"/>
      <c r="I458" s="232"/>
      <c r="J458" s="231"/>
      <c r="K458" s="14"/>
      <c r="L458" s="14"/>
      <c r="M458" s="14"/>
    </row>
    <row r="459" spans="1:16" s="8" customFormat="1" ht="12" thickBot="1">
      <c r="B459" s="13"/>
      <c r="C459" s="271" t="s">
        <v>146</v>
      </c>
      <c r="D459" s="19">
        <f>SUM(L20:L452)</f>
        <v>226658.20000000024</v>
      </c>
      <c r="E459" s="18"/>
      <c r="F459" s="232"/>
      <c r="G459" s="232"/>
      <c r="H459" s="232"/>
      <c r="I459" s="232"/>
      <c r="J459" s="231"/>
      <c r="K459" s="14"/>
      <c r="L459" s="14"/>
      <c r="M459" s="14"/>
    </row>
    <row r="460" spans="1:16" s="31" customFormat="1" ht="12" thickTop="1">
      <c r="B460" s="23"/>
      <c r="C460" s="278" t="s">
        <v>42</v>
      </c>
      <c r="D460" s="9">
        <f>SUM(D457:D459)</f>
        <v>771874.51000000024</v>
      </c>
      <c r="E460" s="9">
        <f>SUM(E457:E459)</f>
        <v>4417170</v>
      </c>
      <c r="F460" s="234"/>
      <c r="G460" s="234"/>
      <c r="H460" s="234"/>
      <c r="I460" s="234"/>
      <c r="J460" s="234"/>
      <c r="K460" s="32"/>
      <c r="L460" s="32"/>
      <c r="M460" s="32"/>
    </row>
    <row r="461" spans="1:16">
      <c r="F461" s="272"/>
      <c r="G461" s="272"/>
      <c r="H461" s="272"/>
      <c r="I461" s="273"/>
      <c r="J461" s="273"/>
      <c r="M461" s="29"/>
      <c r="N461" s="26"/>
      <c r="O461" s="26"/>
      <c r="P461" s="26"/>
    </row>
    <row r="462" spans="1:16">
      <c r="C462" s="15" t="s">
        <v>1064</v>
      </c>
      <c r="D462" s="25"/>
      <c r="E462" s="25"/>
      <c r="F462" s="272"/>
      <c r="G462" s="272"/>
      <c r="H462" s="272"/>
      <c r="I462" s="274"/>
      <c r="J462" s="273"/>
      <c r="M462" s="29"/>
      <c r="N462" s="26"/>
      <c r="O462" s="26"/>
      <c r="P462" s="26"/>
    </row>
    <row r="463" spans="1:16">
      <c r="C463" s="15" t="s">
        <v>1065</v>
      </c>
      <c r="D463" s="25"/>
      <c r="E463" s="25"/>
      <c r="F463" s="272"/>
      <c r="G463" s="272"/>
      <c r="H463" s="272"/>
      <c r="I463" s="274"/>
      <c r="J463" s="273"/>
      <c r="M463" s="29"/>
      <c r="N463" s="26"/>
      <c r="O463" s="26"/>
      <c r="P463" s="26"/>
    </row>
    <row r="464" spans="1:16">
      <c r="C464" s="15" t="s">
        <v>1066</v>
      </c>
      <c r="D464" s="25"/>
      <c r="E464" s="25"/>
      <c r="F464" s="272"/>
      <c r="G464" s="272"/>
      <c r="H464" s="272"/>
      <c r="I464" s="274"/>
      <c r="J464" s="273"/>
      <c r="M464" s="29"/>
      <c r="N464" s="26"/>
      <c r="O464" s="26"/>
      <c r="P464" s="26"/>
    </row>
    <row r="465" spans="1:16">
      <c r="C465" s="15" t="s">
        <v>1067</v>
      </c>
      <c r="D465" s="25"/>
      <c r="E465" s="25"/>
      <c r="F465" s="272"/>
      <c r="G465" s="272"/>
      <c r="H465" s="272"/>
      <c r="I465" s="274"/>
      <c r="J465" s="273"/>
      <c r="M465" s="29"/>
      <c r="N465" s="26"/>
      <c r="O465" s="26"/>
      <c r="P465" s="26"/>
    </row>
    <row r="466" spans="1:16">
      <c r="C466" s="26"/>
    </row>
    <row r="467" spans="1:16" s="8" customFormat="1">
      <c r="A467" s="31" t="s">
        <v>2556</v>
      </c>
      <c r="B467" s="24"/>
      <c r="D467" s="31" t="s">
        <v>396</v>
      </c>
      <c r="F467" s="13"/>
      <c r="G467" s="13"/>
      <c r="H467" s="13"/>
      <c r="I467" s="14"/>
      <c r="J467" s="14"/>
      <c r="K467" s="14"/>
      <c r="L467" s="14"/>
      <c r="M467" s="14"/>
      <c r="N467" s="13"/>
    </row>
    <row r="468" spans="1:16" s="141" customFormat="1">
      <c r="A468" s="195" t="s">
        <v>2563</v>
      </c>
      <c r="B468" s="247"/>
      <c r="D468" s="141" t="s">
        <v>1068</v>
      </c>
      <c r="E468" s="144"/>
      <c r="F468" s="144"/>
      <c r="G468" s="144"/>
      <c r="H468" s="144"/>
      <c r="I468" s="194"/>
      <c r="J468" s="194"/>
      <c r="K468" s="206"/>
      <c r="L468" s="194"/>
      <c r="M468" s="194"/>
    </row>
    <row r="469" spans="1:16">
      <c r="C469" s="26"/>
    </row>
    <row r="470" spans="1:16" ht="33.75">
      <c r="A470" s="90" t="s">
        <v>44</v>
      </c>
      <c r="B470" s="90" t="s">
        <v>1157</v>
      </c>
      <c r="C470" s="91" t="s">
        <v>2569</v>
      </c>
      <c r="D470" s="90" t="s">
        <v>1069</v>
      </c>
      <c r="E470" s="90" t="s">
        <v>2554</v>
      </c>
      <c r="F470" s="90" t="s">
        <v>1070</v>
      </c>
      <c r="G470" s="90" t="s">
        <v>2553</v>
      </c>
      <c r="H470" s="282"/>
      <c r="L470" s="29"/>
      <c r="M470" s="29"/>
      <c r="N470" s="26"/>
      <c r="O470" s="26"/>
      <c r="P470" s="26"/>
    </row>
    <row r="471" spans="1:16">
      <c r="A471" s="92"/>
      <c r="B471" s="92"/>
      <c r="C471" s="105" t="s">
        <v>42</v>
      </c>
      <c r="D471" s="92"/>
      <c r="E471" s="92"/>
      <c r="F471" s="93"/>
      <c r="G471" s="94">
        <f>SUM(G474:G518)</f>
        <v>11119.99</v>
      </c>
      <c r="H471" s="283"/>
    </row>
    <row r="472" spans="1:16">
      <c r="A472" s="92"/>
      <c r="B472" s="92"/>
      <c r="C472" s="105" t="s">
        <v>1073</v>
      </c>
      <c r="D472" s="92"/>
      <c r="E472" s="92"/>
      <c r="F472" s="93"/>
      <c r="G472" s="94">
        <f>SUMIF($E474:$E585,"S",G474:G585)</f>
        <v>7130</v>
      </c>
      <c r="H472" s="283"/>
    </row>
    <row r="473" spans="1:16">
      <c r="A473" s="92"/>
      <c r="B473" s="92"/>
      <c r="C473" s="105" t="s">
        <v>1074</v>
      </c>
      <c r="D473" s="92"/>
      <c r="E473" s="92"/>
      <c r="F473" s="93"/>
      <c r="G473" s="94">
        <f>SUMIF($E474:$E586,"P",G474:G586)</f>
        <v>3989.99</v>
      </c>
      <c r="H473" s="283"/>
    </row>
    <row r="474" spans="1:16">
      <c r="A474" s="78"/>
      <c r="B474" s="79"/>
      <c r="C474" s="137" t="s">
        <v>1525</v>
      </c>
      <c r="D474" s="25" t="s">
        <v>1169</v>
      </c>
      <c r="E474" s="78" t="s">
        <v>1350</v>
      </c>
      <c r="F474" s="78">
        <v>2013</v>
      </c>
      <c r="G474" s="131">
        <v>1789.99</v>
      </c>
      <c r="H474" s="281"/>
    </row>
    <row r="475" spans="1:16">
      <c r="A475" s="78"/>
      <c r="B475" s="79"/>
      <c r="C475" s="130" t="s">
        <v>1526</v>
      </c>
      <c r="D475" s="25" t="s">
        <v>1527</v>
      </c>
      <c r="E475" s="78" t="s">
        <v>1076</v>
      </c>
      <c r="F475" s="78">
        <v>2012</v>
      </c>
      <c r="G475" s="131">
        <v>1780</v>
      </c>
      <c r="H475" s="281"/>
    </row>
    <row r="476" spans="1:16">
      <c r="A476" s="78"/>
      <c r="B476" s="79"/>
      <c r="C476" s="130" t="s">
        <v>1526</v>
      </c>
      <c r="D476" s="25" t="s">
        <v>1528</v>
      </c>
      <c r="E476" s="78" t="s">
        <v>1076</v>
      </c>
      <c r="F476" s="78">
        <v>2012</v>
      </c>
      <c r="G476" s="131">
        <v>4150</v>
      </c>
      <c r="H476" s="281"/>
    </row>
    <row r="477" spans="1:16">
      <c r="A477" s="78"/>
      <c r="B477" s="79"/>
      <c r="C477" s="130" t="s">
        <v>1529</v>
      </c>
      <c r="D477" s="25" t="s">
        <v>1530</v>
      </c>
      <c r="E477" s="78" t="s">
        <v>1350</v>
      </c>
      <c r="F477" s="78">
        <v>2018</v>
      </c>
      <c r="G477" s="131">
        <v>2200</v>
      </c>
      <c r="H477" s="281"/>
    </row>
    <row r="478" spans="1:16">
      <c r="A478" s="78"/>
      <c r="B478" s="79"/>
      <c r="C478" s="130" t="s">
        <v>1529</v>
      </c>
      <c r="D478" s="25" t="s">
        <v>1173</v>
      </c>
      <c r="E478" s="78" t="s">
        <v>1076</v>
      </c>
      <c r="F478" s="78">
        <v>2018</v>
      </c>
      <c r="G478" s="131">
        <v>600</v>
      </c>
      <c r="H478" s="281"/>
    </row>
    <row r="479" spans="1:16">
      <c r="A479" s="78"/>
      <c r="B479" s="79"/>
      <c r="C479" s="130" t="s">
        <v>1529</v>
      </c>
      <c r="D479" s="25" t="s">
        <v>1173</v>
      </c>
      <c r="E479" s="78" t="s">
        <v>1076</v>
      </c>
      <c r="F479" s="78">
        <v>2019</v>
      </c>
      <c r="G479" s="131">
        <v>600</v>
      </c>
      <c r="H479" s="281"/>
    </row>
  </sheetData>
  <mergeCells count="21">
    <mergeCell ref="K4:K5"/>
    <mergeCell ref="F4:F5"/>
    <mergeCell ref="A453:G453"/>
    <mergeCell ref="G4:G5"/>
    <mergeCell ref="I4:I5"/>
    <mergeCell ref="J4:J5"/>
    <mergeCell ref="A4:A5"/>
    <mergeCell ref="B4:B5"/>
    <mergeCell ref="C4:C5"/>
    <mergeCell ref="D4:D5"/>
    <mergeCell ref="E4:E5"/>
    <mergeCell ref="N4:N5"/>
    <mergeCell ref="O4:O5"/>
    <mergeCell ref="P4:P5"/>
    <mergeCell ref="L4:L5"/>
    <mergeCell ref="M4:M5"/>
    <mergeCell ref="C455:C456"/>
    <mergeCell ref="D455:E455"/>
    <mergeCell ref="F455:G455"/>
    <mergeCell ref="I455:J455"/>
    <mergeCell ref="H4:H5"/>
  </mergeCells>
  <dataValidations count="1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471:H473 I462:I46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landscape" r:id="rId1"/>
  <rowBreaks count="1" manualBreakCount="1">
    <brk id="466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zoomScale="60" zoomScaleNormal="100" workbookViewId="0">
      <selection activeCell="F32" sqref="F32"/>
    </sheetView>
  </sheetViews>
  <sheetFormatPr defaultColWidth="8.75" defaultRowHeight="11.25"/>
  <cols>
    <col min="1" max="1" width="4.375" style="27" customWidth="1"/>
    <col min="2" max="2" width="13.625" style="28" customWidth="1"/>
    <col min="3" max="3" width="15.375" style="54" customWidth="1"/>
    <col min="4" max="4" width="29.125" style="26" customWidth="1"/>
    <col min="5" max="5" width="17" style="26" customWidth="1"/>
    <col min="6" max="6" width="8.75" style="27"/>
    <col min="7" max="7" width="13.125" style="27" customWidth="1"/>
    <col min="8" max="9" width="11.75" style="29" customWidth="1"/>
    <col min="10" max="12" width="13.875" style="26" customWidth="1"/>
    <col min="13" max="16384" width="8.75" style="26"/>
  </cols>
  <sheetData>
    <row r="1" spans="1:14" s="8" customFormat="1">
      <c r="A1" s="31" t="s">
        <v>2556</v>
      </c>
      <c r="B1" s="24"/>
      <c r="D1" s="31" t="s">
        <v>1531</v>
      </c>
      <c r="F1" s="13"/>
      <c r="G1" s="13"/>
      <c r="H1" s="13"/>
      <c r="I1" s="14"/>
      <c r="J1" s="14"/>
      <c r="K1" s="14"/>
      <c r="L1" s="14"/>
      <c r="M1" s="14"/>
      <c r="N1" s="13"/>
    </row>
    <row r="2" spans="1:14" s="141" customFormat="1">
      <c r="A2" s="195" t="s">
        <v>2563</v>
      </c>
      <c r="B2" s="247"/>
      <c r="D2" s="141" t="s">
        <v>2564</v>
      </c>
      <c r="E2" s="144"/>
      <c r="F2" s="144"/>
      <c r="G2" s="144"/>
      <c r="H2" s="144"/>
      <c r="I2" s="194"/>
      <c r="J2" s="194"/>
      <c r="K2" s="206"/>
      <c r="L2" s="194"/>
      <c r="M2" s="194"/>
    </row>
    <row r="3" spans="1:14" s="8" customFormat="1">
      <c r="A3" s="13"/>
      <c r="B3" s="24"/>
      <c r="C3" s="20"/>
      <c r="F3" s="13"/>
      <c r="G3" s="13"/>
      <c r="H3" s="14"/>
      <c r="I3" s="14"/>
      <c r="J3" s="14"/>
      <c r="K3" s="14"/>
      <c r="L3" s="14"/>
    </row>
    <row r="4" spans="1:14" s="8" customFormat="1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</row>
    <row r="5" spans="1:14" s="8" customFormat="1">
      <c r="A5" s="332"/>
      <c r="B5" s="345"/>
      <c r="C5" s="348"/>
      <c r="D5" s="332"/>
      <c r="E5" s="332"/>
      <c r="F5" s="332"/>
      <c r="G5" s="332"/>
      <c r="H5" s="344"/>
      <c r="I5" s="344"/>
      <c r="J5" s="344"/>
      <c r="K5" s="344"/>
      <c r="L5" s="344"/>
    </row>
    <row r="6" spans="1:14" s="63" customFormat="1" ht="23.25" thickBot="1">
      <c r="A6" s="64">
        <v>1</v>
      </c>
      <c r="B6" s="73" t="s">
        <v>81</v>
      </c>
      <c r="C6" s="6" t="s">
        <v>1046</v>
      </c>
      <c r="D6" s="6" t="s">
        <v>1047</v>
      </c>
      <c r="E6" s="6" t="s">
        <v>347</v>
      </c>
      <c r="F6" s="6" t="s">
        <v>1048</v>
      </c>
      <c r="G6" s="66">
        <v>225</v>
      </c>
      <c r="H6" s="7">
        <v>74250</v>
      </c>
      <c r="I6" s="7">
        <v>5723.44</v>
      </c>
      <c r="J6" s="172" t="s">
        <v>2399</v>
      </c>
      <c r="K6" s="178">
        <f>H6</f>
        <v>74250</v>
      </c>
      <c r="L6" s="72"/>
    </row>
    <row r="7" spans="1:14" s="37" customFormat="1" ht="12" thickTop="1">
      <c r="A7" s="336" t="s">
        <v>42</v>
      </c>
      <c r="B7" s="337"/>
      <c r="C7" s="337"/>
      <c r="D7" s="337"/>
      <c r="E7" s="337"/>
      <c r="F7" s="337"/>
      <c r="G7" s="338"/>
      <c r="H7" s="35">
        <f>SUM(H6:H6)</f>
        <v>74250</v>
      </c>
      <c r="I7" s="35">
        <f>SUM(I6:I6)</f>
        <v>5723.44</v>
      </c>
      <c r="J7" s="36"/>
      <c r="K7" s="179">
        <f>SUM(K6)</f>
        <v>74250</v>
      </c>
      <c r="L7" s="179">
        <f>SUM(L6)</f>
        <v>0</v>
      </c>
    </row>
    <row r="9" spans="1:14" s="8" customFormat="1">
      <c r="A9" s="13"/>
      <c r="B9" s="24"/>
      <c r="D9" s="322" t="s">
        <v>2562</v>
      </c>
      <c r="E9" s="324" t="s">
        <v>2558</v>
      </c>
      <c r="F9" s="325"/>
      <c r="G9" s="13"/>
      <c r="H9" s="14"/>
      <c r="I9" s="14"/>
      <c r="M9" s="13"/>
    </row>
    <row r="10" spans="1:14" s="8" customFormat="1">
      <c r="A10" s="13"/>
      <c r="B10" s="24"/>
      <c r="D10" s="323"/>
      <c r="E10" s="218" t="s">
        <v>2559</v>
      </c>
      <c r="F10" s="219" t="s">
        <v>2560</v>
      </c>
      <c r="G10" s="13"/>
      <c r="H10" s="14"/>
      <c r="I10" s="14"/>
      <c r="M10" s="13"/>
    </row>
    <row r="11" spans="1:14" s="8" customFormat="1">
      <c r="A11" s="13"/>
      <c r="B11" s="24"/>
      <c r="D11" s="15" t="s">
        <v>145</v>
      </c>
      <c r="E11" s="16">
        <v>0</v>
      </c>
      <c r="F11" s="16"/>
      <c r="G11" s="13"/>
      <c r="H11" s="14"/>
      <c r="I11" s="14"/>
      <c r="M11" s="13"/>
    </row>
    <row r="12" spans="1:14" s="8" customFormat="1">
      <c r="A12" s="13"/>
      <c r="B12" s="24"/>
      <c r="D12" s="15" t="s">
        <v>143</v>
      </c>
      <c r="E12" s="16">
        <f>K6</f>
        <v>74250</v>
      </c>
      <c r="F12" s="16"/>
      <c r="G12" s="13"/>
      <c r="H12" s="14"/>
      <c r="I12" s="14"/>
      <c r="M12" s="13"/>
    </row>
    <row r="13" spans="1:14" s="8" customFormat="1" ht="12" thickBot="1">
      <c r="A13" s="13"/>
      <c r="B13" s="24"/>
      <c r="D13" s="18" t="s">
        <v>146</v>
      </c>
      <c r="E13" s="19">
        <v>0</v>
      </c>
      <c r="F13" s="19"/>
      <c r="G13" s="13"/>
      <c r="H13" s="14"/>
      <c r="I13" s="14"/>
      <c r="M13" s="13"/>
    </row>
    <row r="14" spans="1:14" s="8" customFormat="1" ht="12" thickTop="1">
      <c r="A14" s="13"/>
      <c r="B14" s="24"/>
      <c r="D14" s="30" t="s">
        <v>42</v>
      </c>
      <c r="E14" s="9">
        <f>SUM(E11:E13)</f>
        <v>74250</v>
      </c>
      <c r="F14" s="9">
        <f>SUM(F11:F13)</f>
        <v>0</v>
      </c>
      <c r="G14" s="13"/>
      <c r="H14" s="14"/>
      <c r="I14" s="14"/>
      <c r="M14" s="13"/>
    </row>
    <row r="16" spans="1:14">
      <c r="C16" s="26"/>
      <c r="D16" s="15" t="s">
        <v>1064</v>
      </c>
      <c r="E16" s="16">
        <v>50710.95</v>
      </c>
    </row>
    <row r="17" spans="1:14">
      <c r="C17" s="26"/>
      <c r="D17" s="15" t="s">
        <v>1065</v>
      </c>
      <c r="E17" s="89">
        <v>100</v>
      </c>
    </row>
    <row r="18" spans="1:14">
      <c r="C18" s="26"/>
      <c r="D18" s="15" t="s">
        <v>1066</v>
      </c>
      <c r="E18" s="89">
        <v>2000</v>
      </c>
    </row>
    <row r="19" spans="1:14">
      <c r="C19" s="26"/>
      <c r="D19" s="15" t="s">
        <v>1067</v>
      </c>
      <c r="E19" s="89"/>
    </row>
    <row r="20" spans="1:14">
      <c r="C20" s="26"/>
    </row>
    <row r="21" spans="1:14">
      <c r="C21" s="26"/>
    </row>
    <row r="22" spans="1:14" s="8" customFormat="1">
      <c r="A22" s="31" t="s">
        <v>2556</v>
      </c>
      <c r="B22" s="24"/>
      <c r="D22" s="31" t="s">
        <v>1531</v>
      </c>
      <c r="F22" s="13"/>
      <c r="G22" s="13"/>
      <c r="H22" s="13"/>
      <c r="I22" s="14"/>
      <c r="J22" s="14"/>
      <c r="K22" s="14"/>
      <c r="L22" s="14"/>
      <c r="M22" s="14"/>
      <c r="N22" s="13"/>
    </row>
    <row r="23" spans="1:14" s="141" customFormat="1">
      <c r="A23" s="195" t="s">
        <v>2563</v>
      </c>
      <c r="B23" s="247"/>
      <c r="D23" s="141" t="s">
        <v>1068</v>
      </c>
      <c r="E23" s="144"/>
      <c r="F23" s="144"/>
      <c r="G23" s="144"/>
      <c r="H23" s="144"/>
      <c r="I23" s="194"/>
      <c r="J23" s="194"/>
      <c r="K23" s="206"/>
      <c r="L23" s="194"/>
      <c r="M23" s="194"/>
    </row>
    <row r="24" spans="1:14">
      <c r="C24" s="26"/>
    </row>
    <row r="25" spans="1:14" ht="33.75">
      <c r="A25" s="90" t="s">
        <v>44</v>
      </c>
      <c r="B25" s="90" t="s">
        <v>1157</v>
      </c>
      <c r="C25" s="91" t="s">
        <v>2569</v>
      </c>
      <c r="D25" s="90" t="s">
        <v>1069</v>
      </c>
      <c r="E25" s="90" t="s">
        <v>2554</v>
      </c>
      <c r="F25" s="90" t="s">
        <v>1070</v>
      </c>
      <c r="G25" s="90" t="s">
        <v>2553</v>
      </c>
      <c r="H25" s="282"/>
      <c r="J25" s="29"/>
      <c r="L25" s="29"/>
      <c r="M25" s="29"/>
    </row>
    <row r="26" spans="1:14">
      <c r="A26" s="92"/>
      <c r="B26" s="92"/>
      <c r="C26" s="105" t="s">
        <v>42</v>
      </c>
      <c r="D26" s="92"/>
      <c r="E26" s="92"/>
      <c r="F26" s="93"/>
      <c r="G26" s="94">
        <f>SUM(G29:G73)</f>
        <v>2600</v>
      </c>
    </row>
    <row r="27" spans="1:14">
      <c r="A27" s="92"/>
      <c r="B27" s="92"/>
      <c r="C27" s="105" t="s">
        <v>1073</v>
      </c>
      <c r="D27" s="92"/>
      <c r="E27" s="92"/>
      <c r="F27" s="93"/>
      <c r="G27" s="94">
        <f>G30</f>
        <v>600</v>
      </c>
    </row>
    <row r="28" spans="1:14">
      <c r="A28" s="92"/>
      <c r="B28" s="92"/>
      <c r="C28" s="105" t="s">
        <v>1074</v>
      </c>
      <c r="D28" s="92"/>
      <c r="E28" s="92"/>
      <c r="F28" s="93"/>
      <c r="G28" s="94">
        <f>G29</f>
        <v>2000</v>
      </c>
    </row>
    <row r="29" spans="1:14">
      <c r="A29" s="78">
        <v>1</v>
      </c>
      <c r="B29" s="79"/>
      <c r="C29" s="130" t="s">
        <v>1520</v>
      </c>
      <c r="D29" s="25" t="s">
        <v>1169</v>
      </c>
      <c r="E29" s="78" t="s">
        <v>1350</v>
      </c>
      <c r="F29" s="78">
        <v>2019</v>
      </c>
      <c r="G29" s="131">
        <v>2000</v>
      </c>
    </row>
    <row r="30" spans="1:14">
      <c r="A30" s="78">
        <v>2</v>
      </c>
      <c r="B30" s="79"/>
      <c r="C30" s="130" t="s">
        <v>1521</v>
      </c>
      <c r="D30" s="25" t="s">
        <v>1173</v>
      </c>
      <c r="E30" s="78" t="s">
        <v>1076</v>
      </c>
      <c r="F30" s="78">
        <v>2019</v>
      </c>
      <c r="G30" s="131">
        <v>600</v>
      </c>
    </row>
  </sheetData>
  <mergeCells count="15">
    <mergeCell ref="D9:D10"/>
    <mergeCell ref="E9:F9"/>
    <mergeCell ref="K4:K5"/>
    <mergeCell ref="L4:L5"/>
    <mergeCell ref="A4:A5"/>
    <mergeCell ref="B4:B5"/>
    <mergeCell ref="C4:C5"/>
    <mergeCell ref="D4:D5"/>
    <mergeCell ref="E4:E5"/>
    <mergeCell ref="F4:F5"/>
    <mergeCell ref="A7:G7"/>
    <mergeCell ref="G4:G5"/>
    <mergeCell ref="H4:H5"/>
    <mergeCell ref="I4:I5"/>
    <mergeCell ref="J4:J5"/>
  </mergeCells>
  <dataValidations count="1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16:E19 G26:G28">
      <formula1>0</formula1>
    </dataValidation>
  </dataValidations>
  <pageMargins left="0.7" right="0.7" top="0.75" bottom="0.75" header="0.3" footer="0.3"/>
  <pageSetup paperSize="9" scale="72" orientation="landscape" r:id="rId1"/>
  <rowBreaks count="1" manualBreakCount="1">
    <brk id="2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BreakPreview" zoomScale="60" zoomScaleNormal="100" workbookViewId="0">
      <selection activeCell="J38" sqref="J38"/>
    </sheetView>
  </sheetViews>
  <sheetFormatPr defaultColWidth="8.75" defaultRowHeight="11.25"/>
  <cols>
    <col min="1" max="1" width="4.375" style="27" customWidth="1"/>
    <col min="2" max="2" width="13.125" style="28" customWidth="1"/>
    <col min="3" max="3" width="13.625" style="54" customWidth="1"/>
    <col min="4" max="4" width="29.125" style="26" customWidth="1"/>
    <col min="5" max="5" width="17" style="26" customWidth="1"/>
    <col min="6" max="6" width="10.75" style="27" customWidth="1"/>
    <col min="7" max="7" width="13.25" style="27" customWidth="1"/>
    <col min="8" max="9" width="11.75" style="29" customWidth="1"/>
    <col min="10" max="12" width="13.875" style="26" customWidth="1"/>
    <col min="13" max="13" width="8.75" style="26"/>
    <col min="14" max="14" width="12.375" style="26" customWidth="1"/>
    <col min="15" max="15" width="25.625" style="26" customWidth="1"/>
    <col min="16" max="16384" width="8.75" style="26"/>
  </cols>
  <sheetData>
    <row r="1" spans="1:16" s="8" customFormat="1">
      <c r="A1" s="31" t="s">
        <v>2556</v>
      </c>
      <c r="B1" s="24"/>
      <c r="D1" s="31" t="s">
        <v>2575</v>
      </c>
      <c r="F1" s="13"/>
      <c r="G1" s="13"/>
      <c r="H1" s="13"/>
      <c r="I1" s="14"/>
      <c r="J1" s="14"/>
      <c r="K1" s="14"/>
      <c r="L1" s="14"/>
      <c r="M1" s="14"/>
      <c r="N1" s="13"/>
    </row>
    <row r="2" spans="1:16" s="141" customFormat="1">
      <c r="A2" s="195" t="s">
        <v>2563</v>
      </c>
      <c r="B2" s="247"/>
      <c r="D2" s="141" t="s">
        <v>2564</v>
      </c>
      <c r="E2" s="144"/>
      <c r="F2" s="144"/>
      <c r="G2" s="144"/>
      <c r="H2" s="144"/>
      <c r="I2" s="194"/>
      <c r="J2" s="194"/>
      <c r="K2" s="206"/>
      <c r="L2" s="194"/>
      <c r="M2" s="194"/>
    </row>
    <row r="3" spans="1:16" s="8" customFormat="1">
      <c r="A3" s="13"/>
      <c r="B3" s="24"/>
      <c r="C3" s="20"/>
      <c r="F3" s="13"/>
      <c r="G3" s="13"/>
      <c r="H3" s="13"/>
      <c r="I3" s="14"/>
      <c r="J3" s="14"/>
      <c r="K3" s="14"/>
      <c r="L3" s="14"/>
      <c r="M3" s="14"/>
      <c r="N3" s="13"/>
      <c r="O3" s="13"/>
      <c r="P3" s="132"/>
    </row>
    <row r="4" spans="1:16" s="8" customFormat="1">
      <c r="A4" s="13"/>
      <c r="B4" s="24"/>
      <c r="C4" s="20"/>
      <c r="F4" s="13"/>
      <c r="G4" s="13"/>
      <c r="H4" s="14"/>
      <c r="I4" s="14"/>
      <c r="J4" s="14"/>
      <c r="K4" s="14"/>
      <c r="L4" s="14"/>
    </row>
    <row r="5" spans="1:16" s="8" customFormat="1">
      <c r="A5" s="320" t="s">
        <v>44</v>
      </c>
      <c r="B5" s="339" t="s">
        <v>43</v>
      </c>
      <c r="C5" s="332" t="s">
        <v>1</v>
      </c>
      <c r="D5" s="320" t="s">
        <v>2</v>
      </c>
      <c r="E5" s="320" t="s">
        <v>45</v>
      </c>
      <c r="F5" s="320" t="s">
        <v>3</v>
      </c>
      <c r="G5" s="320" t="s">
        <v>4</v>
      </c>
      <c r="H5" s="321" t="s">
        <v>5</v>
      </c>
      <c r="I5" s="321" t="s">
        <v>6</v>
      </c>
      <c r="J5" s="321" t="s">
        <v>46</v>
      </c>
      <c r="K5" s="321" t="s">
        <v>47</v>
      </c>
      <c r="L5" s="321" t="s">
        <v>48</v>
      </c>
      <c r="M5" s="346" t="s">
        <v>1159</v>
      </c>
      <c r="N5" s="347" t="s">
        <v>1284</v>
      </c>
      <c r="O5" s="347" t="s">
        <v>1632</v>
      </c>
    </row>
    <row r="6" spans="1:16" s="8" customFormat="1">
      <c r="A6" s="332"/>
      <c r="B6" s="345"/>
      <c r="C6" s="348"/>
      <c r="D6" s="332"/>
      <c r="E6" s="332"/>
      <c r="F6" s="332"/>
      <c r="G6" s="332"/>
      <c r="H6" s="344"/>
      <c r="I6" s="344"/>
      <c r="J6" s="344"/>
      <c r="K6" s="344"/>
      <c r="L6" s="344"/>
      <c r="M6" s="346"/>
      <c r="N6" s="347"/>
      <c r="O6" s="347"/>
    </row>
    <row r="7" spans="1:16" s="63" customFormat="1">
      <c r="A7" s="58">
        <v>1</v>
      </c>
      <c r="B7" s="59" t="s">
        <v>82</v>
      </c>
      <c r="C7" s="3" t="s">
        <v>1022</v>
      </c>
      <c r="D7" s="3" t="s">
        <v>1023</v>
      </c>
      <c r="E7" s="3" t="s">
        <v>336</v>
      </c>
      <c r="F7" s="2" t="s">
        <v>10</v>
      </c>
      <c r="G7" s="2">
        <v>1</v>
      </c>
      <c r="H7" s="4">
        <v>388920</v>
      </c>
      <c r="I7" s="4">
        <v>0</v>
      </c>
      <c r="J7" s="62"/>
      <c r="K7" s="62"/>
      <c r="L7" s="62"/>
      <c r="M7" s="87"/>
      <c r="N7" s="87"/>
      <c r="O7" s="87"/>
    </row>
    <row r="8" spans="1:16" s="63" customFormat="1" ht="56.25">
      <c r="A8" s="58">
        <v>2</v>
      </c>
      <c r="B8" s="59" t="s">
        <v>75</v>
      </c>
      <c r="C8" s="84"/>
      <c r="D8" s="284" t="s">
        <v>2375</v>
      </c>
      <c r="E8" s="84"/>
      <c r="F8" s="85"/>
      <c r="G8" s="85"/>
      <c r="H8" s="86"/>
      <c r="I8" s="86"/>
      <c r="J8" s="287" t="s">
        <v>2399</v>
      </c>
      <c r="K8" s="286">
        <v>5507479.8600000003</v>
      </c>
      <c r="L8" s="168"/>
      <c r="M8" s="148">
        <v>2019</v>
      </c>
      <c r="N8" s="148">
        <v>1496.56</v>
      </c>
      <c r="O8" s="170" t="s">
        <v>2376</v>
      </c>
    </row>
    <row r="9" spans="1:16" s="63" customFormat="1" ht="56.25">
      <c r="A9" s="58">
        <v>3</v>
      </c>
      <c r="B9" s="59" t="s">
        <v>81</v>
      </c>
      <c r="C9" s="84"/>
      <c r="D9" s="284" t="s">
        <v>2572</v>
      </c>
      <c r="E9" s="84"/>
      <c r="F9" s="85"/>
      <c r="G9" s="85"/>
      <c r="H9" s="86"/>
      <c r="I9" s="86"/>
      <c r="J9" s="287" t="s">
        <v>2399</v>
      </c>
      <c r="K9" s="286">
        <v>1043295.58</v>
      </c>
      <c r="L9" s="168"/>
      <c r="M9" s="148"/>
      <c r="N9" s="148"/>
      <c r="O9" s="169"/>
    </row>
    <row r="10" spans="1:16" s="41" customFormat="1">
      <c r="A10" s="58">
        <v>4</v>
      </c>
      <c r="B10" s="59" t="s">
        <v>77</v>
      </c>
      <c r="C10" s="84" t="s">
        <v>1015</v>
      </c>
      <c r="D10" s="84" t="s">
        <v>1016</v>
      </c>
      <c r="E10" s="84" t="s">
        <v>26</v>
      </c>
      <c r="F10" s="85" t="s">
        <v>10</v>
      </c>
      <c r="G10" s="85">
        <v>1</v>
      </c>
      <c r="H10" s="86">
        <v>4429</v>
      </c>
      <c r="I10" s="86">
        <v>4429</v>
      </c>
      <c r="J10" s="287" t="s">
        <v>2399</v>
      </c>
      <c r="K10" s="285">
        <f>H10</f>
        <v>4429</v>
      </c>
      <c r="L10" s="83"/>
      <c r="M10" s="40"/>
      <c r="N10" s="40"/>
      <c r="O10" s="40"/>
    </row>
    <row r="11" spans="1:16" s="41" customFormat="1">
      <c r="A11" s="58">
        <v>5</v>
      </c>
      <c r="B11" s="59" t="s">
        <v>77</v>
      </c>
      <c r="C11" s="3" t="s">
        <v>1017</v>
      </c>
      <c r="D11" s="3" t="s">
        <v>1018</v>
      </c>
      <c r="E11" s="3" t="s">
        <v>1019</v>
      </c>
      <c r="F11" s="2" t="s">
        <v>10</v>
      </c>
      <c r="G11" s="2">
        <v>1</v>
      </c>
      <c r="H11" s="4">
        <v>5300</v>
      </c>
      <c r="I11" s="4">
        <v>5300</v>
      </c>
      <c r="J11" s="287" t="s">
        <v>2399</v>
      </c>
      <c r="K11" s="285">
        <f t="shared" ref="K11:K12" si="0">H11</f>
        <v>5300</v>
      </c>
      <c r="L11" s="52"/>
      <c r="M11" s="40"/>
      <c r="N11" s="40"/>
      <c r="O11" s="40"/>
    </row>
    <row r="12" spans="1:16" s="63" customFormat="1" ht="23.25" thickBot="1">
      <c r="A12" s="58">
        <v>6</v>
      </c>
      <c r="B12" s="73" t="s">
        <v>77</v>
      </c>
      <c r="C12" s="6" t="s">
        <v>1020</v>
      </c>
      <c r="D12" s="6" t="s">
        <v>1021</v>
      </c>
      <c r="E12" s="6" t="s">
        <v>26</v>
      </c>
      <c r="F12" s="5" t="s">
        <v>10</v>
      </c>
      <c r="G12" s="5">
        <v>1</v>
      </c>
      <c r="H12" s="7">
        <v>5943</v>
      </c>
      <c r="I12" s="7">
        <v>4025.44</v>
      </c>
      <c r="J12" s="172" t="s">
        <v>2399</v>
      </c>
      <c r="K12" s="178">
        <f t="shared" si="0"/>
        <v>5943</v>
      </c>
      <c r="L12" s="72"/>
      <c r="M12" s="87"/>
      <c r="N12" s="87"/>
      <c r="O12" s="87"/>
    </row>
    <row r="13" spans="1:16" s="37" customFormat="1" ht="12" thickTop="1">
      <c r="A13" s="336" t="s">
        <v>42</v>
      </c>
      <c r="B13" s="337"/>
      <c r="C13" s="337"/>
      <c r="D13" s="337"/>
      <c r="E13" s="337"/>
      <c r="F13" s="337"/>
      <c r="G13" s="338"/>
      <c r="H13" s="35">
        <f>SUM(H7:H12)</f>
        <v>404592</v>
      </c>
      <c r="I13" s="35">
        <f>SUM(I7:I12)</f>
        <v>13754.44</v>
      </c>
      <c r="J13" s="36"/>
      <c r="K13" s="179">
        <f>SUM(K8:K12)</f>
        <v>6566447.4400000004</v>
      </c>
      <c r="L13" s="36"/>
    </row>
    <row r="15" spans="1:16" s="8" customFormat="1">
      <c r="A15" s="13"/>
      <c r="B15" s="24"/>
      <c r="D15" s="322" t="s">
        <v>2562</v>
      </c>
      <c r="E15" s="324" t="s">
        <v>2558</v>
      </c>
      <c r="F15" s="325"/>
      <c r="G15" s="13"/>
      <c r="H15" s="14"/>
      <c r="I15" s="14"/>
      <c r="M15" s="13"/>
    </row>
    <row r="16" spans="1:16" s="8" customFormat="1">
      <c r="A16" s="13"/>
      <c r="B16" s="24"/>
      <c r="D16" s="323"/>
      <c r="E16" s="218" t="s">
        <v>2559</v>
      </c>
      <c r="F16" s="219" t="s">
        <v>2560</v>
      </c>
      <c r="G16" s="13"/>
      <c r="H16" s="14"/>
      <c r="I16" s="14"/>
      <c r="M16" s="13"/>
    </row>
    <row r="17" spans="1:14" s="8" customFormat="1">
      <c r="A17" s="13"/>
      <c r="B17" s="24"/>
      <c r="D17" s="15" t="s">
        <v>145</v>
      </c>
      <c r="E17" s="16">
        <f>K8</f>
        <v>5507479.8600000003</v>
      </c>
      <c r="F17" s="16"/>
      <c r="G17" s="13"/>
      <c r="H17" s="14"/>
      <c r="I17" s="14"/>
      <c r="M17" s="13"/>
    </row>
    <row r="18" spans="1:14" s="8" customFormat="1">
      <c r="A18" s="13"/>
      <c r="B18" s="24"/>
      <c r="D18" s="15" t="s">
        <v>143</v>
      </c>
      <c r="E18" s="16">
        <f>K9</f>
        <v>1043295.58</v>
      </c>
      <c r="F18" s="16"/>
      <c r="G18" s="13"/>
      <c r="H18" s="14"/>
      <c r="I18" s="14"/>
      <c r="M18" s="13"/>
    </row>
    <row r="19" spans="1:14" s="8" customFormat="1" ht="12" thickBot="1">
      <c r="A19" s="13"/>
      <c r="B19" s="24"/>
      <c r="D19" s="18" t="s">
        <v>146</v>
      </c>
      <c r="E19" s="19">
        <f>SUM(K10:K12)</f>
        <v>15672</v>
      </c>
      <c r="F19" s="19"/>
      <c r="G19" s="13"/>
      <c r="H19" s="14"/>
      <c r="I19" s="14"/>
      <c r="M19" s="13"/>
    </row>
    <row r="20" spans="1:14" s="8" customFormat="1" ht="12" thickTop="1">
      <c r="A20" s="13"/>
      <c r="B20" s="24"/>
      <c r="D20" s="30" t="s">
        <v>42</v>
      </c>
      <c r="E20" s="9">
        <f>SUM(E17:E19)</f>
        <v>6566447.4400000004</v>
      </c>
      <c r="F20" s="9">
        <f>SUM(F17:F19)</f>
        <v>0</v>
      </c>
      <c r="G20" s="13"/>
      <c r="H20" s="14"/>
      <c r="I20" s="14"/>
      <c r="M20" s="13"/>
    </row>
    <row r="22" spans="1:14">
      <c r="C22" s="26"/>
      <c r="D22" s="15" t="s">
        <v>1064</v>
      </c>
      <c r="E22" s="16">
        <v>185899.63</v>
      </c>
    </row>
    <row r="23" spans="1:14">
      <c r="C23" s="26"/>
      <c r="D23" s="15" t="s">
        <v>1065</v>
      </c>
      <c r="E23" s="89">
        <v>2000</v>
      </c>
    </row>
    <row r="24" spans="1:14">
      <c r="C24" s="26"/>
      <c r="D24" s="15" t="s">
        <v>1066</v>
      </c>
      <c r="E24" s="89">
        <v>3000</v>
      </c>
    </row>
    <row r="25" spans="1:14">
      <c r="C25" s="26"/>
      <c r="D25" s="15" t="s">
        <v>1067</v>
      </c>
      <c r="E25" s="89">
        <v>2000</v>
      </c>
    </row>
    <row r="26" spans="1:14">
      <c r="C26" s="26"/>
    </row>
    <row r="27" spans="1:14" s="8" customFormat="1">
      <c r="A27" s="31" t="s">
        <v>2556</v>
      </c>
      <c r="B27" s="24"/>
      <c r="D27" s="31" t="s">
        <v>1024</v>
      </c>
      <c r="F27" s="13"/>
      <c r="G27" s="13"/>
      <c r="H27" s="13"/>
      <c r="I27" s="14"/>
      <c r="J27" s="14"/>
      <c r="K27" s="14"/>
      <c r="L27" s="14"/>
      <c r="M27" s="14"/>
      <c r="N27" s="13"/>
    </row>
    <row r="28" spans="1:14" s="141" customFormat="1">
      <c r="A28" s="195" t="s">
        <v>2563</v>
      </c>
      <c r="B28" s="247"/>
      <c r="D28" s="141" t="s">
        <v>1068</v>
      </c>
      <c r="E28" s="144"/>
      <c r="F28" s="144"/>
      <c r="G28" s="144"/>
      <c r="H28" s="144"/>
      <c r="I28" s="194"/>
      <c r="J28" s="194"/>
      <c r="K28" s="206"/>
      <c r="L28" s="194"/>
      <c r="M28" s="194"/>
    </row>
    <row r="29" spans="1:14">
      <c r="C29" s="26"/>
    </row>
    <row r="30" spans="1:14" ht="33.75">
      <c r="A30" s="90" t="s">
        <v>44</v>
      </c>
      <c r="B30" s="90" t="s">
        <v>1157</v>
      </c>
      <c r="C30" s="91" t="s">
        <v>2569</v>
      </c>
      <c r="D30" s="90" t="s">
        <v>1069</v>
      </c>
      <c r="E30" s="90" t="s">
        <v>2554</v>
      </c>
      <c r="F30" s="90" t="s">
        <v>1070</v>
      </c>
      <c r="G30" s="90" t="s">
        <v>2553</v>
      </c>
      <c r="H30" s="282"/>
      <c r="J30" s="29"/>
      <c r="L30" s="29"/>
      <c r="M30" s="29"/>
    </row>
    <row r="31" spans="1:14">
      <c r="A31" s="92"/>
      <c r="B31" s="92"/>
      <c r="C31" s="105" t="s">
        <v>42</v>
      </c>
      <c r="D31" s="92"/>
      <c r="E31" s="92"/>
      <c r="F31" s="93"/>
      <c r="G31" s="94">
        <f>SUM(G34:G63)</f>
        <v>29536.989999999998</v>
      </c>
    </row>
    <row r="32" spans="1:14">
      <c r="A32" s="92"/>
      <c r="B32" s="92"/>
      <c r="C32" s="105" t="s">
        <v>1073</v>
      </c>
      <c r="D32" s="92"/>
      <c r="E32" s="92"/>
      <c r="F32" s="93"/>
      <c r="G32" s="94">
        <f>SUMIF($E34:$E459,"S",G34:G459)</f>
        <v>28737.989999999998</v>
      </c>
    </row>
    <row r="33" spans="1:7">
      <c r="A33" s="92"/>
      <c r="B33" s="92"/>
      <c r="C33" s="105" t="s">
        <v>1074</v>
      </c>
      <c r="D33" s="92"/>
      <c r="E33" s="92"/>
      <c r="F33" s="93"/>
      <c r="G33" s="94">
        <f>SUMIF($E34:$E460,"P",G34:G460)</f>
        <v>799</v>
      </c>
    </row>
    <row r="34" spans="1:7">
      <c r="A34" s="78">
        <v>3</v>
      </c>
      <c r="B34" s="79"/>
      <c r="C34" s="96" t="s">
        <v>2386</v>
      </c>
      <c r="D34" s="95" t="s">
        <v>2377</v>
      </c>
      <c r="E34" s="58" t="s">
        <v>1350</v>
      </c>
      <c r="F34" s="58">
        <v>2016</v>
      </c>
      <c r="G34" s="98">
        <v>799</v>
      </c>
    </row>
    <row r="35" spans="1:7">
      <c r="A35" s="78">
        <v>4</v>
      </c>
      <c r="B35" s="79"/>
      <c r="C35" s="96" t="s">
        <v>2387</v>
      </c>
      <c r="D35" s="95" t="s">
        <v>2378</v>
      </c>
      <c r="E35" s="58" t="s">
        <v>1076</v>
      </c>
      <c r="F35" s="58">
        <v>2016</v>
      </c>
      <c r="G35" s="98">
        <v>199</v>
      </c>
    </row>
    <row r="36" spans="1:7">
      <c r="A36" s="78">
        <v>5</v>
      </c>
      <c r="B36" s="79"/>
      <c r="C36" s="97" t="s">
        <v>2388</v>
      </c>
      <c r="D36" s="60" t="s">
        <v>2379</v>
      </c>
      <c r="E36" s="67" t="s">
        <v>1076</v>
      </c>
      <c r="F36" s="67">
        <v>2018</v>
      </c>
      <c r="G36" s="98">
        <v>530</v>
      </c>
    </row>
    <row r="37" spans="1:7" ht="22.5">
      <c r="A37" s="78">
        <v>6</v>
      </c>
      <c r="B37" s="79"/>
      <c r="C37" s="97" t="s">
        <v>2389</v>
      </c>
      <c r="D37" s="60" t="s">
        <v>2380</v>
      </c>
      <c r="E37" s="67" t="s">
        <v>1076</v>
      </c>
      <c r="F37" s="67">
        <v>2018</v>
      </c>
      <c r="G37" s="98">
        <v>1349.99</v>
      </c>
    </row>
    <row r="38" spans="1:7">
      <c r="A38" s="78">
        <v>8</v>
      </c>
      <c r="B38" s="79"/>
      <c r="C38" s="97" t="s">
        <v>2390</v>
      </c>
      <c r="D38" s="60" t="s">
        <v>2381</v>
      </c>
      <c r="E38" s="67" t="s">
        <v>1076</v>
      </c>
      <c r="F38" s="67">
        <v>2017</v>
      </c>
      <c r="G38" s="98">
        <v>3100</v>
      </c>
    </row>
    <row r="39" spans="1:7" ht="22.5">
      <c r="A39" s="78">
        <v>11</v>
      </c>
      <c r="B39" s="79"/>
      <c r="C39" s="130"/>
      <c r="D39" s="60" t="s">
        <v>2382</v>
      </c>
      <c r="E39" s="67" t="s">
        <v>1076</v>
      </c>
      <c r="F39" s="67">
        <v>2019</v>
      </c>
      <c r="G39" s="68">
        <v>419</v>
      </c>
    </row>
    <row r="40" spans="1:7">
      <c r="A40" s="78">
        <v>13</v>
      </c>
      <c r="B40" s="79"/>
      <c r="C40" s="130"/>
      <c r="D40" s="60" t="s">
        <v>2383</v>
      </c>
      <c r="E40" s="67" t="s">
        <v>1076</v>
      </c>
      <c r="F40" s="67">
        <v>2019</v>
      </c>
      <c r="G40" s="68">
        <v>9750</v>
      </c>
    </row>
    <row r="41" spans="1:7">
      <c r="A41" s="78">
        <v>14</v>
      </c>
      <c r="B41" s="79"/>
      <c r="C41" s="130"/>
      <c r="D41" s="60" t="s">
        <v>2384</v>
      </c>
      <c r="E41" s="67" t="s">
        <v>1076</v>
      </c>
      <c r="F41" s="67">
        <v>2016</v>
      </c>
      <c r="G41" s="68">
        <v>9490</v>
      </c>
    </row>
    <row r="42" spans="1:7">
      <c r="A42" s="78">
        <v>15</v>
      </c>
      <c r="B42" s="79"/>
      <c r="C42" s="130"/>
      <c r="D42" s="60" t="s">
        <v>2385</v>
      </c>
      <c r="E42" s="67" t="s">
        <v>1076</v>
      </c>
      <c r="F42" s="67">
        <v>2019</v>
      </c>
      <c r="G42" s="68">
        <v>3900</v>
      </c>
    </row>
  </sheetData>
  <mergeCells count="18">
    <mergeCell ref="N5:N6"/>
    <mergeCell ref="O5:O6"/>
    <mergeCell ref="A13:G13"/>
    <mergeCell ref="G5:G6"/>
    <mergeCell ref="H5:H6"/>
    <mergeCell ref="I5:I6"/>
    <mergeCell ref="J5:J6"/>
    <mergeCell ref="K5:K6"/>
    <mergeCell ref="L5:L6"/>
    <mergeCell ref="A5:A6"/>
    <mergeCell ref="B5:B6"/>
    <mergeCell ref="C5:C6"/>
    <mergeCell ref="D5:D6"/>
    <mergeCell ref="E5:E6"/>
    <mergeCell ref="F5:F6"/>
    <mergeCell ref="D15:D16"/>
    <mergeCell ref="E15:F15"/>
    <mergeCell ref="M5:M6"/>
  </mergeCells>
  <dataValidations count="3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22:E25 G31:G42">
      <formula1>0</formula1>
    </dataValidation>
    <dataValidation type="list" showInputMessage="1" showErrorMessage="1" sqref="E36:E42">
      <formula1>"S,P,O"</formula1>
    </dataValidation>
    <dataValidation type="list" showInputMessage="1" showErrorMessage="1" sqref="E34:E35">
      <formula1>"S,P"</formula1>
    </dataValidation>
  </dataValidations>
  <pageMargins left="0.7" right="0.7" top="0.75" bottom="0.75" header="0.3" footer="0.3"/>
  <pageSetup paperSize="9" scale="56" orientation="landscape" r:id="rId1"/>
  <rowBreaks count="1" manualBreakCount="1">
    <brk id="26" max="1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view="pageBreakPreview" topLeftCell="D4" zoomScale="60" zoomScaleNormal="100" workbookViewId="0">
      <selection activeCell="E22" sqref="E22:F22"/>
    </sheetView>
  </sheetViews>
  <sheetFormatPr defaultColWidth="8.75" defaultRowHeight="11.25"/>
  <cols>
    <col min="1" max="1" width="4.375" style="27" customWidth="1"/>
    <col min="2" max="2" width="13" style="28" customWidth="1"/>
    <col min="3" max="3" width="15.5" style="54" customWidth="1"/>
    <col min="4" max="4" width="29.125" style="26" customWidth="1"/>
    <col min="5" max="5" width="16.75" style="26" customWidth="1"/>
    <col min="6" max="6" width="11.5" style="27" customWidth="1"/>
    <col min="7" max="7" width="12.375" style="27" customWidth="1"/>
    <col min="8" max="9" width="11.75" style="29" customWidth="1"/>
    <col min="10" max="12" width="13.875" style="26" customWidth="1"/>
    <col min="13" max="13" width="8.75" style="26"/>
    <col min="14" max="14" width="11.875" style="26" customWidth="1"/>
    <col min="15" max="15" width="25.5" style="26" customWidth="1"/>
    <col min="16" max="16384" width="8.75" style="26"/>
  </cols>
  <sheetData>
    <row r="1" spans="1:15" s="8" customFormat="1">
      <c r="A1" s="31" t="s">
        <v>2556</v>
      </c>
      <c r="B1" s="24"/>
      <c r="D1" s="31" t="s">
        <v>1025</v>
      </c>
      <c r="F1" s="13"/>
      <c r="G1" s="13"/>
      <c r="H1" s="13"/>
      <c r="I1" s="14"/>
      <c r="J1" s="14"/>
      <c r="K1" s="14"/>
      <c r="L1" s="14"/>
      <c r="M1" s="14"/>
      <c r="N1" s="13"/>
    </row>
    <row r="2" spans="1:15" s="141" customFormat="1">
      <c r="A2" s="195" t="s">
        <v>2563</v>
      </c>
      <c r="B2" s="247"/>
      <c r="D2" s="141" t="s">
        <v>2564</v>
      </c>
      <c r="E2" s="144"/>
      <c r="F2" s="144"/>
      <c r="G2" s="144"/>
      <c r="H2" s="144"/>
      <c r="I2" s="194"/>
      <c r="J2" s="194"/>
      <c r="K2" s="206"/>
      <c r="L2" s="194"/>
      <c r="M2" s="194"/>
    </row>
    <row r="3" spans="1:15" s="8" customFormat="1">
      <c r="A3" s="13"/>
      <c r="B3" s="24"/>
      <c r="C3" s="20"/>
      <c r="F3" s="13"/>
      <c r="G3" s="13"/>
      <c r="H3" s="14"/>
      <c r="I3" s="14"/>
      <c r="J3" s="14"/>
      <c r="K3" s="14"/>
      <c r="L3" s="14"/>
    </row>
    <row r="4" spans="1:15" s="8" customFormat="1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  <c r="M4" s="346" t="s">
        <v>1159</v>
      </c>
      <c r="N4" s="347" t="s">
        <v>1284</v>
      </c>
      <c r="O4" s="347" t="s">
        <v>1632</v>
      </c>
    </row>
    <row r="5" spans="1:15" s="8" customFormat="1">
      <c r="A5" s="332"/>
      <c r="B5" s="345"/>
      <c r="C5" s="348"/>
      <c r="D5" s="332"/>
      <c r="E5" s="332"/>
      <c r="F5" s="332"/>
      <c r="G5" s="332"/>
      <c r="H5" s="344"/>
      <c r="I5" s="344"/>
      <c r="J5" s="344"/>
      <c r="K5" s="344"/>
      <c r="L5" s="344"/>
      <c r="M5" s="346"/>
      <c r="N5" s="347"/>
      <c r="O5" s="347"/>
    </row>
    <row r="6" spans="1:15" s="63" customFormat="1">
      <c r="A6" s="58">
        <v>1</v>
      </c>
      <c r="B6" s="59" t="s">
        <v>82</v>
      </c>
      <c r="C6" s="3" t="s">
        <v>1027</v>
      </c>
      <c r="D6" s="3" t="s">
        <v>8</v>
      </c>
      <c r="E6" s="3" t="s">
        <v>336</v>
      </c>
      <c r="F6" s="2" t="s">
        <v>10</v>
      </c>
      <c r="G6" s="2">
        <v>1</v>
      </c>
      <c r="H6" s="4">
        <v>55810</v>
      </c>
      <c r="I6" s="4">
        <v>0</v>
      </c>
      <c r="J6" s="62"/>
      <c r="K6" s="62"/>
      <c r="L6" s="62"/>
      <c r="M6" s="87"/>
      <c r="N6" s="87"/>
      <c r="O6" s="87"/>
    </row>
    <row r="7" spans="1:15" s="63" customFormat="1" ht="56.25">
      <c r="A7" s="58">
        <v>2</v>
      </c>
      <c r="B7" s="59" t="s">
        <v>75</v>
      </c>
      <c r="C7" s="3" t="s">
        <v>1026</v>
      </c>
      <c r="D7" s="3" t="s">
        <v>338</v>
      </c>
      <c r="E7" s="3" t="s">
        <v>336</v>
      </c>
      <c r="F7" s="2" t="s">
        <v>10</v>
      </c>
      <c r="G7" s="2">
        <v>1</v>
      </c>
      <c r="H7" s="4">
        <v>471493.53</v>
      </c>
      <c r="I7" s="4">
        <v>346251.98</v>
      </c>
      <c r="J7" s="171" t="s">
        <v>2399</v>
      </c>
      <c r="K7" s="214"/>
      <c r="L7" s="214">
        <f>N7*3000</f>
        <v>2738280</v>
      </c>
      <c r="M7" s="148">
        <v>1986</v>
      </c>
      <c r="N7" s="148">
        <v>912.76</v>
      </c>
      <c r="O7" s="170" t="s">
        <v>2392</v>
      </c>
    </row>
    <row r="8" spans="1:15" s="63" customFormat="1">
      <c r="A8" s="58">
        <v>3</v>
      </c>
      <c r="B8" s="59" t="s">
        <v>81</v>
      </c>
      <c r="C8" s="3" t="s">
        <v>1028</v>
      </c>
      <c r="D8" s="3" t="s">
        <v>270</v>
      </c>
      <c r="E8" s="3" t="s">
        <v>336</v>
      </c>
      <c r="F8" s="2" t="s">
        <v>10</v>
      </c>
      <c r="G8" s="2">
        <v>1</v>
      </c>
      <c r="H8" s="4">
        <v>15499.91</v>
      </c>
      <c r="I8" s="4">
        <v>15499.91</v>
      </c>
      <c r="J8" s="171" t="s">
        <v>2399</v>
      </c>
      <c r="K8" s="214">
        <f t="shared" ref="K8:K17" si="0">H8</f>
        <v>15499.91</v>
      </c>
      <c r="L8" s="62"/>
      <c r="M8" s="87"/>
      <c r="N8" s="87"/>
      <c r="O8" s="87"/>
    </row>
    <row r="9" spans="1:15" s="63" customFormat="1">
      <c r="A9" s="58">
        <v>4</v>
      </c>
      <c r="B9" s="59" t="s">
        <v>81</v>
      </c>
      <c r="C9" s="3" t="s">
        <v>1029</v>
      </c>
      <c r="D9" s="3" t="s">
        <v>1030</v>
      </c>
      <c r="E9" s="3" t="s">
        <v>336</v>
      </c>
      <c r="F9" s="2" t="s">
        <v>10</v>
      </c>
      <c r="G9" s="2">
        <v>1</v>
      </c>
      <c r="H9" s="4">
        <v>24915.16</v>
      </c>
      <c r="I9" s="4">
        <v>24915.16</v>
      </c>
      <c r="J9" s="171" t="s">
        <v>2399</v>
      </c>
      <c r="K9" s="214">
        <f t="shared" si="0"/>
        <v>24915.16</v>
      </c>
      <c r="L9" s="62"/>
      <c r="M9" s="87"/>
      <c r="N9" s="87"/>
      <c r="O9" s="87"/>
    </row>
    <row r="10" spans="1:15" s="63" customFormat="1">
      <c r="A10" s="58">
        <v>5</v>
      </c>
      <c r="B10" s="59" t="s">
        <v>77</v>
      </c>
      <c r="C10" s="3" t="s">
        <v>1044</v>
      </c>
      <c r="D10" s="3" t="s">
        <v>1045</v>
      </c>
      <c r="E10" s="3" t="s">
        <v>26</v>
      </c>
      <c r="F10" s="2" t="s">
        <v>10</v>
      </c>
      <c r="G10" s="2">
        <v>1</v>
      </c>
      <c r="H10" s="4">
        <v>4243.5</v>
      </c>
      <c r="I10" s="4">
        <v>891.15</v>
      </c>
      <c r="J10" s="171" t="s">
        <v>2399</v>
      </c>
      <c r="K10" s="214">
        <f t="shared" si="0"/>
        <v>4243.5</v>
      </c>
      <c r="L10" s="62"/>
      <c r="M10" s="87"/>
      <c r="N10" s="87"/>
      <c r="O10" s="87"/>
    </row>
    <row r="11" spans="1:15" s="63" customFormat="1" ht="22.5">
      <c r="A11" s="58">
        <v>6</v>
      </c>
      <c r="B11" s="59" t="s">
        <v>77</v>
      </c>
      <c r="C11" s="3" t="s">
        <v>1031</v>
      </c>
      <c r="D11" s="3" t="s">
        <v>1032</v>
      </c>
      <c r="E11" s="3" t="s">
        <v>26</v>
      </c>
      <c r="F11" s="2" t="s">
        <v>10</v>
      </c>
      <c r="G11" s="2">
        <v>1</v>
      </c>
      <c r="H11" s="4">
        <v>4978.12</v>
      </c>
      <c r="I11" s="4">
        <v>3434.51</v>
      </c>
      <c r="J11" s="171" t="s">
        <v>2399</v>
      </c>
      <c r="K11" s="214">
        <f t="shared" si="0"/>
        <v>4978.12</v>
      </c>
      <c r="L11" s="62"/>
      <c r="M11" s="87"/>
      <c r="N11" s="87"/>
      <c r="O11" s="87"/>
    </row>
    <row r="12" spans="1:15" s="63" customFormat="1" ht="22.5">
      <c r="A12" s="58">
        <v>7</v>
      </c>
      <c r="B12" s="59" t="s">
        <v>77</v>
      </c>
      <c r="C12" s="3" t="s">
        <v>1033</v>
      </c>
      <c r="D12" s="3" t="s">
        <v>1034</v>
      </c>
      <c r="E12" s="3" t="s">
        <v>26</v>
      </c>
      <c r="F12" s="2" t="s">
        <v>10</v>
      </c>
      <c r="G12" s="2">
        <v>1</v>
      </c>
      <c r="H12" s="4">
        <v>6995</v>
      </c>
      <c r="I12" s="4">
        <v>3203.31</v>
      </c>
      <c r="J12" s="171" t="s">
        <v>2399</v>
      </c>
      <c r="K12" s="214">
        <f t="shared" si="0"/>
        <v>6995</v>
      </c>
      <c r="L12" s="62"/>
      <c r="M12" s="87"/>
      <c r="N12" s="87"/>
      <c r="O12" s="87"/>
    </row>
    <row r="13" spans="1:15" s="63" customFormat="1">
      <c r="A13" s="58">
        <v>8</v>
      </c>
      <c r="B13" s="59" t="s">
        <v>80</v>
      </c>
      <c r="C13" s="3" t="s">
        <v>1035</v>
      </c>
      <c r="D13" s="3" t="s">
        <v>347</v>
      </c>
      <c r="E13" s="3" t="s">
        <v>347</v>
      </c>
      <c r="F13" s="2" t="s">
        <v>10</v>
      </c>
      <c r="G13" s="2">
        <v>1</v>
      </c>
      <c r="H13" s="4">
        <v>14398</v>
      </c>
      <c r="I13" s="4">
        <v>12831.55</v>
      </c>
      <c r="J13" s="171" t="s">
        <v>2399</v>
      </c>
      <c r="K13" s="214">
        <f t="shared" si="0"/>
        <v>14398</v>
      </c>
      <c r="L13" s="62"/>
      <c r="M13" s="87"/>
      <c r="N13" s="87"/>
      <c r="O13" s="87"/>
    </row>
    <row r="14" spans="1:15" s="63" customFormat="1">
      <c r="A14" s="58">
        <v>9</v>
      </c>
      <c r="B14" s="59" t="s">
        <v>80</v>
      </c>
      <c r="C14" s="3" t="s">
        <v>1036</v>
      </c>
      <c r="D14" s="3" t="s">
        <v>1037</v>
      </c>
      <c r="E14" s="3" t="s">
        <v>347</v>
      </c>
      <c r="F14" s="2" t="s">
        <v>1038</v>
      </c>
      <c r="G14" s="2">
        <v>1</v>
      </c>
      <c r="H14" s="4">
        <v>5799</v>
      </c>
      <c r="I14" s="4">
        <v>4204.29</v>
      </c>
      <c r="J14" s="171" t="s">
        <v>2399</v>
      </c>
      <c r="K14" s="214">
        <f t="shared" si="0"/>
        <v>5799</v>
      </c>
      <c r="L14" s="62"/>
      <c r="M14" s="87"/>
      <c r="N14" s="87"/>
      <c r="O14" s="87"/>
    </row>
    <row r="15" spans="1:15" s="63" customFormat="1">
      <c r="A15" s="58">
        <v>10</v>
      </c>
      <c r="B15" s="59" t="s">
        <v>80</v>
      </c>
      <c r="C15" s="3" t="s">
        <v>1039</v>
      </c>
      <c r="D15" s="3" t="s">
        <v>1040</v>
      </c>
      <c r="E15" s="3" t="s">
        <v>347</v>
      </c>
      <c r="F15" s="2" t="s">
        <v>1038</v>
      </c>
      <c r="G15" s="2">
        <v>1</v>
      </c>
      <c r="H15" s="4">
        <v>4201</v>
      </c>
      <c r="I15" s="4">
        <v>3045.73</v>
      </c>
      <c r="J15" s="171" t="s">
        <v>2399</v>
      </c>
      <c r="K15" s="214">
        <f t="shared" si="0"/>
        <v>4201</v>
      </c>
      <c r="L15" s="62"/>
      <c r="M15" s="87"/>
      <c r="N15" s="87"/>
      <c r="O15" s="87"/>
    </row>
    <row r="16" spans="1:15" s="63" customFormat="1">
      <c r="A16" s="58">
        <v>11</v>
      </c>
      <c r="B16" s="59" t="s">
        <v>80</v>
      </c>
      <c r="C16" s="3" t="s">
        <v>1041</v>
      </c>
      <c r="D16" s="3" t="s">
        <v>134</v>
      </c>
      <c r="E16" s="3" t="s">
        <v>26</v>
      </c>
      <c r="F16" s="2" t="s">
        <v>10</v>
      </c>
      <c r="G16" s="2">
        <v>1</v>
      </c>
      <c r="H16" s="4">
        <v>4994.93</v>
      </c>
      <c r="I16" s="4">
        <v>3329.97</v>
      </c>
      <c r="J16" s="171" t="s">
        <v>2399</v>
      </c>
      <c r="K16" s="214">
        <f t="shared" si="0"/>
        <v>4994.93</v>
      </c>
      <c r="L16" s="62"/>
      <c r="M16" s="87"/>
      <c r="N16" s="87"/>
      <c r="O16" s="87"/>
    </row>
    <row r="17" spans="1:15" s="63" customFormat="1" ht="12" thickBot="1">
      <c r="A17" s="64">
        <v>12</v>
      </c>
      <c r="B17" s="73" t="s">
        <v>80</v>
      </c>
      <c r="C17" s="6" t="s">
        <v>1042</v>
      </c>
      <c r="D17" s="6" t="s">
        <v>1043</v>
      </c>
      <c r="E17" s="6" t="s">
        <v>347</v>
      </c>
      <c r="F17" s="5" t="s">
        <v>1038</v>
      </c>
      <c r="G17" s="5">
        <v>1</v>
      </c>
      <c r="H17" s="7">
        <v>7398</v>
      </c>
      <c r="I17" s="7">
        <v>986.4</v>
      </c>
      <c r="J17" s="172" t="s">
        <v>2399</v>
      </c>
      <c r="K17" s="178">
        <f t="shared" si="0"/>
        <v>7398</v>
      </c>
      <c r="L17" s="72"/>
      <c r="M17" s="87"/>
      <c r="N17" s="87"/>
      <c r="O17" s="87"/>
    </row>
    <row r="18" spans="1:15" s="37" customFormat="1" ht="12" thickTop="1">
      <c r="A18" s="336" t="s">
        <v>42</v>
      </c>
      <c r="B18" s="337"/>
      <c r="C18" s="337"/>
      <c r="D18" s="337"/>
      <c r="E18" s="337"/>
      <c r="F18" s="337"/>
      <c r="G18" s="338"/>
      <c r="H18" s="35">
        <f>SUM(H6:H17)</f>
        <v>620726.15000000014</v>
      </c>
      <c r="I18" s="35">
        <f>SUM(I6:I17)</f>
        <v>418593.9599999999</v>
      </c>
      <c r="J18" s="36"/>
      <c r="K18" s="179">
        <f>SUM(K7:K17)</f>
        <v>93422.62</v>
      </c>
      <c r="L18" s="36"/>
    </row>
    <row r="20" spans="1:15" s="8" customFormat="1">
      <c r="A20" s="13"/>
      <c r="B20" s="24"/>
      <c r="D20" s="322" t="s">
        <v>2562</v>
      </c>
      <c r="E20" s="324" t="s">
        <v>2558</v>
      </c>
      <c r="F20" s="325"/>
      <c r="G20" s="13"/>
      <c r="H20" s="14"/>
      <c r="I20" s="14"/>
      <c r="M20" s="13"/>
    </row>
    <row r="21" spans="1:15" s="8" customFormat="1">
      <c r="A21" s="13"/>
      <c r="B21" s="24"/>
      <c r="D21" s="323"/>
      <c r="E21" s="218" t="s">
        <v>2559</v>
      </c>
      <c r="F21" s="219" t="s">
        <v>2560</v>
      </c>
      <c r="G21" s="13"/>
      <c r="H21" s="14"/>
      <c r="I21" s="14"/>
      <c r="M21" s="13"/>
    </row>
    <row r="22" spans="1:15" s="8" customFormat="1">
      <c r="A22" s="13"/>
      <c r="B22" s="24"/>
      <c r="D22" s="15" t="s">
        <v>145</v>
      </c>
      <c r="E22" s="16">
        <f>SUM(K7)</f>
        <v>0</v>
      </c>
      <c r="F22" s="16">
        <f>L7</f>
        <v>2738280</v>
      </c>
      <c r="G22" s="13"/>
      <c r="H22" s="14"/>
      <c r="I22" s="14"/>
      <c r="M22" s="13"/>
    </row>
    <row r="23" spans="1:15" s="8" customFormat="1">
      <c r="A23" s="13"/>
      <c r="B23" s="24"/>
      <c r="D23" s="15" t="s">
        <v>143</v>
      </c>
      <c r="E23" s="16">
        <f>SUM(K8:K9)</f>
        <v>40415.07</v>
      </c>
      <c r="F23" s="16"/>
      <c r="G23" s="13"/>
      <c r="H23" s="14"/>
      <c r="I23" s="14"/>
      <c r="M23" s="13"/>
    </row>
    <row r="24" spans="1:15" s="8" customFormat="1" ht="12" thickBot="1">
      <c r="A24" s="13"/>
      <c r="B24" s="24"/>
      <c r="D24" s="18" t="s">
        <v>146</v>
      </c>
      <c r="E24" s="19">
        <f>SUM(K10:K17)</f>
        <v>53007.549999999996</v>
      </c>
      <c r="F24" s="19"/>
      <c r="G24" s="13"/>
      <c r="H24" s="14"/>
      <c r="I24" s="14"/>
      <c r="M24" s="13"/>
    </row>
    <row r="25" spans="1:15" s="8" customFormat="1" ht="12" thickTop="1">
      <c r="A25" s="13"/>
      <c r="B25" s="24"/>
      <c r="D25" s="30" t="s">
        <v>42</v>
      </c>
      <c r="E25" s="9">
        <f>SUM(E22:E24)</f>
        <v>93422.62</v>
      </c>
      <c r="F25" s="9">
        <f>SUM(F22:F24)</f>
        <v>2738280</v>
      </c>
      <c r="G25" s="13"/>
      <c r="H25" s="14"/>
      <c r="I25" s="14"/>
      <c r="M25" s="13"/>
    </row>
    <row r="26" spans="1:15">
      <c r="C26" s="26"/>
    </row>
    <row r="27" spans="1:15">
      <c r="C27" s="26"/>
      <c r="D27" s="15" t="s">
        <v>1064</v>
      </c>
      <c r="E27" s="16">
        <v>238278.48</v>
      </c>
    </row>
    <row r="28" spans="1:15">
      <c r="C28" s="26"/>
      <c r="D28" s="15" t="s">
        <v>1065</v>
      </c>
      <c r="E28" s="89">
        <v>100</v>
      </c>
    </row>
    <row r="29" spans="1:15">
      <c r="C29" s="26"/>
      <c r="D29" s="15" t="s">
        <v>1066</v>
      </c>
      <c r="E29" s="89">
        <v>5000</v>
      </c>
    </row>
    <row r="30" spans="1:15">
      <c r="C30" s="26"/>
      <c r="D30" s="15" t="s">
        <v>1067</v>
      </c>
      <c r="E30" s="89"/>
    </row>
    <row r="31" spans="1:15">
      <c r="C31" s="26"/>
    </row>
    <row r="32" spans="1:15" s="8" customFormat="1">
      <c r="A32" s="31" t="s">
        <v>2556</v>
      </c>
      <c r="B32" s="24"/>
      <c r="D32" s="31" t="s">
        <v>1025</v>
      </c>
      <c r="F32" s="13"/>
      <c r="G32" s="13"/>
      <c r="H32" s="13"/>
      <c r="I32" s="14"/>
      <c r="J32" s="14"/>
      <c r="K32" s="14"/>
      <c r="L32" s="14"/>
      <c r="M32" s="14"/>
      <c r="N32" s="13"/>
    </row>
    <row r="33" spans="1:13" s="141" customFormat="1">
      <c r="A33" s="195" t="s">
        <v>2563</v>
      </c>
      <c r="B33" s="247"/>
      <c r="D33" s="141" t="s">
        <v>1068</v>
      </c>
      <c r="E33" s="144"/>
      <c r="F33" s="144"/>
      <c r="G33" s="144"/>
      <c r="H33" s="144"/>
      <c r="I33" s="194"/>
      <c r="J33" s="194"/>
      <c r="K33" s="206"/>
      <c r="L33" s="194"/>
      <c r="M33" s="194"/>
    </row>
    <row r="34" spans="1:13">
      <c r="C34" s="26"/>
    </row>
    <row r="35" spans="1:13" ht="33.75">
      <c r="A35" s="90" t="s">
        <v>44</v>
      </c>
      <c r="B35" s="90" t="s">
        <v>1157</v>
      </c>
      <c r="C35" s="91" t="s">
        <v>2569</v>
      </c>
      <c r="D35" s="90" t="s">
        <v>1069</v>
      </c>
      <c r="E35" s="90" t="s">
        <v>2554</v>
      </c>
      <c r="F35" s="90" t="s">
        <v>1070</v>
      </c>
      <c r="G35" s="90" t="s">
        <v>2553</v>
      </c>
      <c r="H35" s="282"/>
      <c r="J35" s="29"/>
      <c r="L35" s="29"/>
      <c r="M35" s="29"/>
    </row>
    <row r="36" spans="1:13">
      <c r="A36" s="92"/>
      <c r="B36" s="92"/>
      <c r="C36" s="105" t="s">
        <v>42</v>
      </c>
      <c r="D36" s="92"/>
      <c r="E36" s="92"/>
      <c r="F36" s="93"/>
      <c r="G36" s="94">
        <f>SUM(G37:G38)</f>
        <v>2978.4</v>
      </c>
    </row>
    <row r="37" spans="1:13">
      <c r="A37" s="92"/>
      <c r="B37" s="92"/>
      <c r="C37" s="105" t="s">
        <v>1073</v>
      </c>
      <c r="D37" s="92"/>
      <c r="E37" s="92"/>
      <c r="F37" s="93"/>
      <c r="G37" s="94">
        <f>SUMIF($E39:$E464,"S",G39:G464)</f>
        <v>1079.4000000000001</v>
      </c>
    </row>
    <row r="38" spans="1:13">
      <c r="A38" s="92"/>
      <c r="B38" s="92"/>
      <c r="C38" s="105" t="s">
        <v>1074</v>
      </c>
      <c r="D38" s="92"/>
      <c r="E38" s="92"/>
      <c r="F38" s="93"/>
      <c r="G38" s="94">
        <f>SUMIF($E39:$E465,"P",G39:G465)</f>
        <v>1899</v>
      </c>
    </row>
    <row r="39" spans="1:13">
      <c r="A39" s="17"/>
      <c r="B39" s="128"/>
      <c r="C39" s="96" t="s">
        <v>1683</v>
      </c>
      <c r="D39" s="95" t="s">
        <v>1168</v>
      </c>
      <c r="E39" s="58" t="s">
        <v>1350</v>
      </c>
      <c r="F39" s="58">
        <v>2014</v>
      </c>
      <c r="G39" s="98">
        <v>1899</v>
      </c>
    </row>
    <row r="40" spans="1:13">
      <c r="A40" s="17"/>
      <c r="B40" s="128"/>
      <c r="C40" s="96" t="s">
        <v>1684</v>
      </c>
      <c r="D40" s="95" t="s">
        <v>1645</v>
      </c>
      <c r="E40" s="58" t="s">
        <v>1076</v>
      </c>
      <c r="F40" s="58">
        <v>2014</v>
      </c>
      <c r="G40" s="98">
        <v>1079.4000000000001</v>
      </c>
    </row>
  </sheetData>
  <mergeCells count="18">
    <mergeCell ref="N4:N5"/>
    <mergeCell ref="O4:O5"/>
    <mergeCell ref="A18:G18"/>
    <mergeCell ref="G4:G5"/>
    <mergeCell ref="H4:H5"/>
    <mergeCell ref="I4:I5"/>
    <mergeCell ref="J4:J5"/>
    <mergeCell ref="K4:K5"/>
    <mergeCell ref="L4:L5"/>
    <mergeCell ref="A4:A5"/>
    <mergeCell ref="B4:B5"/>
    <mergeCell ref="C4:C5"/>
    <mergeCell ref="D4:D5"/>
    <mergeCell ref="E4:E5"/>
    <mergeCell ref="F4:F5"/>
    <mergeCell ref="D20:D21"/>
    <mergeCell ref="E20:F20"/>
    <mergeCell ref="M4:M5"/>
  </mergeCells>
  <dataValidations count="2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27:E30 G36:G40">
      <formula1>0</formula1>
    </dataValidation>
    <dataValidation type="list" showInputMessage="1" showErrorMessage="1" sqref="E39:E40">
      <formula1>"S,P"</formula1>
    </dataValidation>
  </dataValidations>
  <pageMargins left="0.7" right="0.7" top="0.75" bottom="0.75" header="0.3" footer="0.3"/>
  <pageSetup paperSize="9" scale="56" orientation="landscape" r:id="rId1"/>
  <rowBreaks count="1" manualBreakCount="1">
    <brk id="31" max="1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view="pageBreakPreview" zoomScale="60" zoomScaleNormal="100" workbookViewId="0">
      <selection activeCell="A25" sqref="A25:XFD25"/>
    </sheetView>
  </sheetViews>
  <sheetFormatPr defaultColWidth="8.75" defaultRowHeight="11.25"/>
  <cols>
    <col min="1" max="1" width="4.375" style="27" customWidth="1"/>
    <col min="2" max="2" width="14" style="28" customWidth="1"/>
    <col min="3" max="3" width="16.375" style="54" customWidth="1"/>
    <col min="4" max="4" width="29.125" style="26" customWidth="1"/>
    <col min="5" max="5" width="16.125" style="26" customWidth="1"/>
    <col min="6" max="6" width="8.75" style="27"/>
    <col min="7" max="7" width="11.5" style="27" customWidth="1"/>
    <col min="8" max="9" width="11.75" style="29" customWidth="1"/>
    <col min="10" max="11" width="13.875" style="26" customWidth="1"/>
    <col min="12" max="12" width="13.875" style="29" customWidth="1"/>
    <col min="13" max="16384" width="8.75" style="26"/>
  </cols>
  <sheetData>
    <row r="1" spans="1:14" s="8" customFormat="1">
      <c r="A1" s="31" t="s">
        <v>2556</v>
      </c>
      <c r="B1" s="24"/>
      <c r="D1" s="31" t="s">
        <v>1049</v>
      </c>
      <c r="F1" s="13"/>
      <c r="G1" s="13"/>
      <c r="H1" s="13"/>
      <c r="I1" s="14"/>
      <c r="J1" s="14"/>
      <c r="K1" s="14"/>
      <c r="L1" s="14"/>
      <c r="M1" s="14"/>
      <c r="N1" s="13"/>
    </row>
    <row r="2" spans="1:14" s="141" customFormat="1">
      <c r="A2" s="195" t="s">
        <v>2563</v>
      </c>
      <c r="B2" s="247"/>
      <c r="D2" s="141" t="s">
        <v>2564</v>
      </c>
      <c r="E2" s="144"/>
      <c r="F2" s="144"/>
      <c r="G2" s="144"/>
      <c r="H2" s="144"/>
      <c r="I2" s="194"/>
      <c r="J2" s="194"/>
      <c r="K2" s="206"/>
      <c r="L2" s="194"/>
      <c r="M2" s="194"/>
    </row>
    <row r="3" spans="1:14" s="8" customFormat="1">
      <c r="A3" s="13"/>
      <c r="B3" s="24"/>
      <c r="C3" s="20"/>
      <c r="F3" s="13"/>
      <c r="G3" s="13"/>
      <c r="H3" s="14"/>
      <c r="I3" s="14"/>
      <c r="J3" s="14"/>
      <c r="K3" s="14"/>
      <c r="L3" s="14"/>
    </row>
    <row r="4" spans="1:14" s="8" customFormat="1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</row>
    <row r="5" spans="1:14" s="8" customFormat="1">
      <c r="A5" s="332"/>
      <c r="B5" s="345"/>
      <c r="C5" s="348"/>
      <c r="D5" s="332"/>
      <c r="E5" s="332"/>
      <c r="F5" s="332"/>
      <c r="G5" s="332"/>
      <c r="H5" s="344"/>
      <c r="I5" s="344"/>
      <c r="J5" s="344"/>
      <c r="K5" s="344"/>
      <c r="L5" s="344"/>
    </row>
    <row r="6" spans="1:14" s="63" customFormat="1">
      <c r="A6" s="58">
        <v>1</v>
      </c>
      <c r="B6" s="59" t="s">
        <v>78</v>
      </c>
      <c r="C6" s="3" t="s">
        <v>1052</v>
      </c>
      <c r="D6" s="3" t="s">
        <v>1053</v>
      </c>
      <c r="E6" s="87"/>
      <c r="F6" s="2" t="s">
        <v>10</v>
      </c>
      <c r="G6" s="2">
        <v>1</v>
      </c>
      <c r="H6" s="4">
        <v>4400</v>
      </c>
      <c r="I6" s="4">
        <v>4400</v>
      </c>
      <c r="J6" s="171" t="s">
        <v>2399</v>
      </c>
      <c r="K6" s="214">
        <f>H6</f>
        <v>4400</v>
      </c>
      <c r="L6" s="214"/>
    </row>
    <row r="7" spans="1:14" s="63" customFormat="1" ht="12" thickBot="1">
      <c r="A7" s="64">
        <v>2</v>
      </c>
      <c r="B7" s="73" t="s">
        <v>80</v>
      </c>
      <c r="C7" s="6" t="s">
        <v>1050</v>
      </c>
      <c r="D7" s="6" t="s">
        <v>1051</v>
      </c>
      <c r="E7" s="88"/>
      <c r="F7" s="5" t="s">
        <v>10</v>
      </c>
      <c r="G7" s="5">
        <v>1</v>
      </c>
      <c r="H7" s="7">
        <v>6354.37</v>
      </c>
      <c r="I7" s="7">
        <v>6354.37</v>
      </c>
      <c r="J7" s="172" t="s">
        <v>2399</v>
      </c>
      <c r="K7" s="178">
        <f>H7</f>
        <v>6354.37</v>
      </c>
      <c r="L7" s="178"/>
    </row>
    <row r="8" spans="1:14" s="37" customFormat="1" ht="12" thickTop="1">
      <c r="A8" s="336" t="s">
        <v>42</v>
      </c>
      <c r="B8" s="337"/>
      <c r="C8" s="337"/>
      <c r="D8" s="337"/>
      <c r="E8" s="337"/>
      <c r="F8" s="337"/>
      <c r="G8" s="338"/>
      <c r="H8" s="35">
        <f>SUM(H6:H7)</f>
        <v>10754.369999999999</v>
      </c>
      <c r="I8" s="35">
        <f>SUM(I6:I7)</f>
        <v>10754.369999999999</v>
      </c>
      <c r="J8" s="36"/>
      <c r="K8" s="179">
        <f>SUM(K6:K7)</f>
        <v>10754.369999999999</v>
      </c>
      <c r="L8" s="179">
        <f>SUM(L6:L7)</f>
        <v>0</v>
      </c>
    </row>
    <row r="10" spans="1:14" s="8" customFormat="1">
      <c r="A10" s="13"/>
      <c r="B10" s="24"/>
      <c r="D10" s="322" t="s">
        <v>2562</v>
      </c>
      <c r="E10" s="324" t="s">
        <v>2558</v>
      </c>
      <c r="F10" s="325"/>
      <c r="G10" s="13"/>
      <c r="H10" s="14"/>
      <c r="I10" s="14"/>
      <c r="M10" s="13"/>
    </row>
    <row r="11" spans="1:14" s="8" customFormat="1">
      <c r="A11" s="13"/>
      <c r="B11" s="24"/>
      <c r="D11" s="323"/>
      <c r="E11" s="218" t="s">
        <v>2559</v>
      </c>
      <c r="F11" s="219" t="s">
        <v>2560</v>
      </c>
      <c r="G11" s="13"/>
      <c r="H11" s="14"/>
      <c r="I11" s="14"/>
      <c r="M11" s="13"/>
    </row>
    <row r="12" spans="1:14" s="8" customFormat="1">
      <c r="A12" s="13"/>
      <c r="B12" s="24"/>
      <c r="D12" s="15" t="s">
        <v>145</v>
      </c>
      <c r="E12" s="16">
        <v>0</v>
      </c>
      <c r="F12" s="16"/>
      <c r="G12" s="13"/>
      <c r="H12" s="14"/>
      <c r="I12" s="14"/>
      <c r="M12" s="13"/>
    </row>
    <row r="13" spans="1:14" s="8" customFormat="1">
      <c r="A13" s="13"/>
      <c r="B13" s="24"/>
      <c r="D13" s="15" t="s">
        <v>143</v>
      </c>
      <c r="E13" s="16">
        <v>0</v>
      </c>
      <c r="F13" s="16"/>
      <c r="G13" s="13"/>
      <c r="H13" s="14"/>
      <c r="I13" s="14"/>
      <c r="M13" s="13"/>
    </row>
    <row r="14" spans="1:14" s="8" customFormat="1" ht="12" thickBot="1">
      <c r="A14" s="13"/>
      <c r="B14" s="24"/>
      <c r="D14" s="18" t="s">
        <v>146</v>
      </c>
      <c r="E14" s="19">
        <f>SUM(K6:K7)</f>
        <v>10754.369999999999</v>
      </c>
      <c r="F14" s="19"/>
      <c r="G14" s="13"/>
      <c r="H14" s="14"/>
      <c r="I14" s="14"/>
      <c r="M14" s="13"/>
    </row>
    <row r="15" spans="1:14" s="8" customFormat="1" ht="12" thickTop="1">
      <c r="A15" s="13"/>
      <c r="B15" s="24"/>
      <c r="D15" s="30" t="s">
        <v>42</v>
      </c>
      <c r="E15" s="9">
        <f>SUM(E12:E14)</f>
        <v>10754.369999999999</v>
      </c>
      <c r="F15" s="9">
        <f>SUM(F12:F14)</f>
        <v>0</v>
      </c>
      <c r="G15" s="13"/>
      <c r="H15" s="14"/>
      <c r="I15" s="14"/>
      <c r="M15" s="13"/>
    </row>
    <row r="16" spans="1:14">
      <c r="C16" s="26"/>
    </row>
    <row r="17" spans="1:14">
      <c r="C17" s="26"/>
      <c r="D17" s="15" t="s">
        <v>1064</v>
      </c>
      <c r="E17" s="16">
        <v>160053.54</v>
      </c>
      <c r="F17" s="26"/>
    </row>
    <row r="18" spans="1:14">
      <c r="C18" s="26"/>
      <c r="D18" s="15" t="s">
        <v>1065</v>
      </c>
      <c r="E18" s="89"/>
      <c r="F18" s="26"/>
    </row>
    <row r="19" spans="1:14">
      <c r="C19" s="26"/>
      <c r="D19" s="15" t="s">
        <v>1066</v>
      </c>
      <c r="E19" s="89"/>
      <c r="F19" s="26"/>
    </row>
    <row r="20" spans="1:14">
      <c r="C20" s="26"/>
      <c r="D20" s="15" t="s">
        <v>1067</v>
      </c>
      <c r="E20" s="89"/>
      <c r="F20" s="26"/>
    </row>
    <row r="21" spans="1:14">
      <c r="C21" s="26"/>
    </row>
    <row r="22" spans="1:14" s="8" customFormat="1">
      <c r="A22" s="31" t="s">
        <v>2556</v>
      </c>
      <c r="B22" s="24"/>
      <c r="D22" s="31" t="s">
        <v>1049</v>
      </c>
      <c r="F22" s="13"/>
      <c r="G22" s="13"/>
      <c r="H22" s="13"/>
      <c r="I22" s="14"/>
      <c r="J22" s="14"/>
      <c r="K22" s="14"/>
      <c r="L22" s="14"/>
      <c r="M22" s="14"/>
      <c r="N22" s="13"/>
    </row>
    <row r="23" spans="1:14" s="141" customFormat="1">
      <c r="A23" s="195" t="s">
        <v>2563</v>
      </c>
      <c r="B23" s="247"/>
      <c r="D23" s="141" t="s">
        <v>1068</v>
      </c>
      <c r="E23" s="144"/>
      <c r="F23" s="144"/>
      <c r="G23" s="144"/>
      <c r="H23" s="144"/>
      <c r="I23" s="194"/>
      <c r="J23" s="194"/>
      <c r="K23" s="206"/>
      <c r="L23" s="194"/>
      <c r="M23" s="194"/>
    </row>
    <row r="24" spans="1:14">
      <c r="C24" s="26"/>
    </row>
    <row r="25" spans="1:14" ht="33.75">
      <c r="A25" s="90" t="s">
        <v>44</v>
      </c>
      <c r="B25" s="90" t="s">
        <v>1157</v>
      </c>
      <c r="C25" s="91" t="s">
        <v>2569</v>
      </c>
      <c r="D25" s="90" t="s">
        <v>1069</v>
      </c>
      <c r="E25" s="90" t="s">
        <v>2554</v>
      </c>
      <c r="F25" s="90" t="s">
        <v>1070</v>
      </c>
      <c r="G25" s="90" t="s">
        <v>2553</v>
      </c>
      <c r="H25" s="282"/>
      <c r="J25" s="29"/>
      <c r="M25" s="29"/>
    </row>
    <row r="26" spans="1:14">
      <c r="A26" s="92"/>
      <c r="B26" s="92"/>
      <c r="C26" s="105" t="s">
        <v>42</v>
      </c>
      <c r="D26" s="92"/>
      <c r="E26" s="92"/>
      <c r="F26" s="93"/>
      <c r="G26" s="94">
        <f>SUM(G27:G28)</f>
        <v>39590.400000000001</v>
      </c>
    </row>
    <row r="27" spans="1:14">
      <c r="A27" s="92"/>
      <c r="B27" s="92"/>
      <c r="C27" s="105" t="s">
        <v>1073</v>
      </c>
      <c r="D27" s="92"/>
      <c r="E27" s="92"/>
      <c r="F27" s="93"/>
      <c r="G27" s="94">
        <f>SUMIF($E29:$E454,"S",G29:G454)</f>
        <v>25401.410000000003</v>
      </c>
    </row>
    <row r="28" spans="1:14">
      <c r="A28" s="92"/>
      <c r="B28" s="92"/>
      <c r="C28" s="105" t="s">
        <v>1074</v>
      </c>
      <c r="D28" s="92"/>
      <c r="E28" s="92"/>
      <c r="F28" s="93"/>
      <c r="G28" s="94">
        <f>SUMIF($E29:$E455,"P",G29:G455)</f>
        <v>14188.99</v>
      </c>
    </row>
    <row r="29" spans="1:14">
      <c r="A29" s="17">
        <v>1</v>
      </c>
      <c r="B29" s="128"/>
      <c r="C29" s="155" t="s">
        <v>1658</v>
      </c>
      <c r="D29" s="151" t="s">
        <v>1634</v>
      </c>
      <c r="E29" s="152" t="s">
        <v>1076</v>
      </c>
      <c r="F29" s="150">
        <v>2013</v>
      </c>
      <c r="G29" s="153">
        <v>899</v>
      </c>
    </row>
    <row r="30" spans="1:14">
      <c r="A30" s="17">
        <v>2</v>
      </c>
      <c r="B30" s="128"/>
      <c r="C30" s="155" t="s">
        <v>1659</v>
      </c>
      <c r="D30" s="151" t="s">
        <v>1635</v>
      </c>
      <c r="E30" s="152" t="s">
        <v>1076</v>
      </c>
      <c r="F30" s="150">
        <v>2013</v>
      </c>
      <c r="G30" s="153">
        <v>615</v>
      </c>
    </row>
    <row r="31" spans="1:14">
      <c r="A31" s="17">
        <v>3</v>
      </c>
      <c r="B31" s="128"/>
      <c r="C31" s="155" t="s">
        <v>1660</v>
      </c>
      <c r="D31" s="151" t="s">
        <v>1636</v>
      </c>
      <c r="E31" s="152" t="s">
        <v>1076</v>
      </c>
      <c r="F31" s="150">
        <v>2013</v>
      </c>
      <c r="G31" s="153">
        <v>405.07</v>
      </c>
    </row>
    <row r="32" spans="1:14">
      <c r="A32" s="17">
        <v>4</v>
      </c>
      <c r="B32" s="128"/>
      <c r="C32" s="155" t="s">
        <v>1661</v>
      </c>
      <c r="D32" s="151" t="s">
        <v>1637</v>
      </c>
      <c r="E32" s="152" t="s">
        <v>1350</v>
      </c>
      <c r="F32" s="150">
        <v>2014</v>
      </c>
      <c r="G32" s="153">
        <v>1850</v>
      </c>
    </row>
    <row r="33" spans="1:7">
      <c r="A33" s="17">
        <v>5</v>
      </c>
      <c r="B33" s="128"/>
      <c r="C33" s="155" t="s">
        <v>1662</v>
      </c>
      <c r="D33" s="151" t="s">
        <v>1638</v>
      </c>
      <c r="E33" s="152" t="s">
        <v>1076</v>
      </c>
      <c r="F33" s="150">
        <v>2014</v>
      </c>
      <c r="G33" s="153">
        <v>3450</v>
      </c>
    </row>
    <row r="34" spans="1:7">
      <c r="A34" s="17">
        <v>6</v>
      </c>
      <c r="B34" s="128"/>
      <c r="C34" s="155" t="s">
        <v>1663</v>
      </c>
      <c r="D34" s="151" t="s">
        <v>1639</v>
      </c>
      <c r="E34" s="152" t="s">
        <v>1076</v>
      </c>
      <c r="F34" s="150">
        <v>2014</v>
      </c>
      <c r="G34" s="153">
        <v>928</v>
      </c>
    </row>
    <row r="35" spans="1:7">
      <c r="A35" s="17">
        <v>7</v>
      </c>
      <c r="B35" s="128"/>
      <c r="C35" s="155" t="s">
        <v>1664</v>
      </c>
      <c r="D35" s="151" t="s">
        <v>1640</v>
      </c>
      <c r="E35" s="152" t="s">
        <v>1076</v>
      </c>
      <c r="F35" s="150">
        <v>2014</v>
      </c>
      <c r="G35" s="153">
        <v>2295.4</v>
      </c>
    </row>
    <row r="36" spans="1:7">
      <c r="A36" s="17">
        <v>8</v>
      </c>
      <c r="B36" s="128"/>
      <c r="C36" s="155" t="s">
        <v>1665</v>
      </c>
      <c r="D36" s="151" t="s">
        <v>1641</v>
      </c>
      <c r="E36" s="152" t="s">
        <v>1076</v>
      </c>
      <c r="F36" s="150">
        <v>2014</v>
      </c>
      <c r="G36" s="153">
        <v>599.76</v>
      </c>
    </row>
    <row r="37" spans="1:7">
      <c r="A37" s="17">
        <v>9</v>
      </c>
      <c r="B37" s="128"/>
      <c r="C37" s="155" t="s">
        <v>1666</v>
      </c>
      <c r="D37" s="151" t="s">
        <v>1642</v>
      </c>
      <c r="E37" s="152" t="s">
        <v>1076</v>
      </c>
      <c r="F37" s="150">
        <v>2014</v>
      </c>
      <c r="G37" s="153">
        <v>279</v>
      </c>
    </row>
    <row r="38" spans="1:7">
      <c r="A38" s="17">
        <v>10</v>
      </c>
      <c r="B38" s="128"/>
      <c r="C38" s="155" t="s">
        <v>1667</v>
      </c>
      <c r="D38" s="151" t="s">
        <v>1559</v>
      </c>
      <c r="E38" s="152" t="s">
        <v>1350</v>
      </c>
      <c r="F38" s="150">
        <v>2016</v>
      </c>
      <c r="G38" s="153">
        <v>3120</v>
      </c>
    </row>
    <row r="39" spans="1:7">
      <c r="A39" s="17">
        <v>11</v>
      </c>
      <c r="B39" s="128"/>
      <c r="C39" s="155" t="s">
        <v>1668</v>
      </c>
      <c r="D39" s="151" t="s">
        <v>1643</v>
      </c>
      <c r="E39" s="152" t="s">
        <v>1350</v>
      </c>
      <c r="F39" s="150">
        <v>2016</v>
      </c>
      <c r="G39" s="153">
        <v>3120</v>
      </c>
    </row>
    <row r="40" spans="1:7">
      <c r="A40" s="17">
        <v>12</v>
      </c>
      <c r="B40" s="128"/>
      <c r="C40" s="155" t="s">
        <v>1669</v>
      </c>
      <c r="D40" s="154" t="s">
        <v>1644</v>
      </c>
      <c r="E40" s="152" t="s">
        <v>1076</v>
      </c>
      <c r="F40" s="150">
        <v>2016</v>
      </c>
      <c r="G40" s="153">
        <v>1899</v>
      </c>
    </row>
    <row r="41" spans="1:7">
      <c r="A41" s="17">
        <v>13</v>
      </c>
      <c r="B41" s="128"/>
      <c r="C41" s="155" t="s">
        <v>1670</v>
      </c>
      <c r="D41" s="155" t="s">
        <v>1645</v>
      </c>
      <c r="E41" s="67" t="s">
        <v>1076</v>
      </c>
      <c r="F41" s="150">
        <v>2016</v>
      </c>
      <c r="G41" s="153">
        <v>3163</v>
      </c>
    </row>
    <row r="42" spans="1:7">
      <c r="A42" s="17">
        <v>14</v>
      </c>
      <c r="B42" s="128"/>
      <c r="C42" s="138" t="s">
        <v>1671</v>
      </c>
      <c r="D42" s="60" t="s">
        <v>1646</v>
      </c>
      <c r="E42" s="67" t="s">
        <v>1076</v>
      </c>
      <c r="F42" s="67">
        <v>2017</v>
      </c>
      <c r="G42" s="68">
        <v>399.99</v>
      </c>
    </row>
    <row r="43" spans="1:7">
      <c r="A43" s="17">
        <v>15</v>
      </c>
      <c r="B43" s="128"/>
      <c r="C43" s="138" t="s">
        <v>1672</v>
      </c>
      <c r="D43" s="60" t="s">
        <v>1647</v>
      </c>
      <c r="E43" s="67" t="s">
        <v>1076</v>
      </c>
      <c r="F43" s="67">
        <v>2018</v>
      </c>
      <c r="G43" s="68">
        <v>1569</v>
      </c>
    </row>
    <row r="44" spans="1:7">
      <c r="A44" s="17">
        <v>16</v>
      </c>
      <c r="B44" s="128"/>
      <c r="C44" s="138" t="s">
        <v>1673</v>
      </c>
      <c r="D44" s="60" t="s">
        <v>1648</v>
      </c>
      <c r="E44" s="67" t="s">
        <v>1076</v>
      </c>
      <c r="F44" s="67">
        <v>2018</v>
      </c>
      <c r="G44" s="68">
        <v>1890</v>
      </c>
    </row>
    <row r="45" spans="1:7">
      <c r="A45" s="17">
        <v>17</v>
      </c>
      <c r="B45" s="128"/>
      <c r="C45" s="138" t="s">
        <v>1674</v>
      </c>
      <c r="D45" s="60" t="s">
        <v>1649</v>
      </c>
      <c r="E45" s="67" t="s">
        <v>1076</v>
      </c>
      <c r="F45" s="67">
        <v>2018</v>
      </c>
      <c r="G45" s="68">
        <v>360.99</v>
      </c>
    </row>
    <row r="46" spans="1:7">
      <c r="A46" s="17">
        <v>18</v>
      </c>
      <c r="B46" s="128"/>
      <c r="C46" s="138" t="s">
        <v>1675</v>
      </c>
      <c r="D46" s="60" t="s">
        <v>1650</v>
      </c>
      <c r="E46" s="67" t="s">
        <v>1350</v>
      </c>
      <c r="F46" s="67">
        <v>2019</v>
      </c>
      <c r="G46" s="68">
        <v>2500</v>
      </c>
    </row>
    <row r="47" spans="1:7">
      <c r="A47" s="17">
        <v>19</v>
      </c>
      <c r="B47" s="128"/>
      <c r="C47" s="138" t="s">
        <v>1676</v>
      </c>
      <c r="D47" s="60" t="s">
        <v>1651</v>
      </c>
      <c r="E47" s="67" t="s">
        <v>1076</v>
      </c>
      <c r="F47" s="67">
        <v>2019</v>
      </c>
      <c r="G47" s="68">
        <v>847.61</v>
      </c>
    </row>
    <row r="48" spans="1:7" ht="22.5">
      <c r="A48" s="17">
        <v>20</v>
      </c>
      <c r="B48" s="128"/>
      <c r="C48" s="138" t="s">
        <v>1677</v>
      </c>
      <c r="D48" s="60" t="s">
        <v>1652</v>
      </c>
      <c r="E48" s="67" t="s">
        <v>1076</v>
      </c>
      <c r="F48" s="67">
        <v>2019</v>
      </c>
      <c r="G48" s="68">
        <v>1058.5899999999999</v>
      </c>
    </row>
    <row r="49" spans="1:7">
      <c r="A49" s="17">
        <v>21</v>
      </c>
      <c r="B49" s="128"/>
      <c r="C49" s="138" t="s">
        <v>1678</v>
      </c>
      <c r="D49" s="60" t="s">
        <v>1653</v>
      </c>
      <c r="E49" s="67" t="s">
        <v>1350</v>
      </c>
      <c r="F49" s="67">
        <v>2019</v>
      </c>
      <c r="G49" s="68">
        <v>1099</v>
      </c>
    </row>
    <row r="50" spans="1:7">
      <c r="A50" s="17">
        <v>22</v>
      </c>
      <c r="B50" s="128"/>
      <c r="C50" s="138" t="s">
        <v>1679</v>
      </c>
      <c r="D50" s="106" t="s">
        <v>1654</v>
      </c>
      <c r="E50" s="67" t="s">
        <v>1076</v>
      </c>
      <c r="F50" s="67">
        <v>2019</v>
      </c>
      <c r="G50" s="68">
        <v>1899</v>
      </c>
    </row>
    <row r="51" spans="1:7">
      <c r="A51" s="17">
        <v>23</v>
      </c>
      <c r="B51" s="128"/>
      <c r="C51" s="138" t="s">
        <v>1680</v>
      </c>
      <c r="D51" s="60" t="s">
        <v>1655</v>
      </c>
      <c r="E51" s="67" t="s">
        <v>1076</v>
      </c>
      <c r="F51" s="67">
        <v>2019</v>
      </c>
      <c r="G51" s="68">
        <v>2294</v>
      </c>
    </row>
    <row r="52" spans="1:7">
      <c r="A52" s="17">
        <v>24</v>
      </c>
      <c r="B52" s="128"/>
      <c r="C52" s="138" t="s">
        <v>1681</v>
      </c>
      <c r="D52" s="60" t="s">
        <v>1656</v>
      </c>
      <c r="E52" s="67" t="s">
        <v>1076</v>
      </c>
      <c r="F52" s="67">
        <v>2019</v>
      </c>
      <c r="G52" s="68">
        <v>549</v>
      </c>
    </row>
    <row r="53" spans="1:7">
      <c r="A53" s="17">
        <v>25</v>
      </c>
      <c r="B53" s="128"/>
      <c r="C53" s="138" t="s">
        <v>1682</v>
      </c>
      <c r="D53" s="60" t="s">
        <v>1657</v>
      </c>
      <c r="E53" s="67" t="s">
        <v>1350</v>
      </c>
      <c r="F53" s="67">
        <v>2019</v>
      </c>
      <c r="G53" s="68">
        <v>2499.9899999999998</v>
      </c>
    </row>
  </sheetData>
  <mergeCells count="15">
    <mergeCell ref="D10:D11"/>
    <mergeCell ref="E10:F10"/>
    <mergeCell ref="K4:K5"/>
    <mergeCell ref="L4:L5"/>
    <mergeCell ref="A4:A5"/>
    <mergeCell ref="B4:B5"/>
    <mergeCell ref="C4:C5"/>
    <mergeCell ref="D4:D5"/>
    <mergeCell ref="E4:E5"/>
    <mergeCell ref="F4:F5"/>
    <mergeCell ref="A8:G8"/>
    <mergeCell ref="G4:G5"/>
    <mergeCell ref="H4:H5"/>
    <mergeCell ref="I4:I5"/>
    <mergeCell ref="J4:J5"/>
  </mergeCells>
  <dataValidations count="4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17:E20 G26:G28 G42:G53">
      <formula1>0</formula1>
    </dataValidation>
    <dataValidation type="list" showErrorMessage="1" sqref="E29:E41">
      <formula1>"S,P"</formula1>
      <formula2>0</formula2>
    </dataValidation>
    <dataValidation type="list" showInputMessage="1" showErrorMessage="1" sqref="E42:E53">
      <formula1>"S,P,O"</formula1>
    </dataValidation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29:G41">
      <formula1>0</formula1>
      <formula2>0</formula2>
    </dataValidation>
  </dataValidations>
  <pageMargins left="0.7" right="0.7" top="0.75" bottom="0.75" header="0.3" footer="0.3"/>
  <pageSetup paperSize="9" scale="73" orientation="landscape" r:id="rId1"/>
  <rowBreaks count="1" manualBreakCount="1">
    <brk id="21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zoomScale="60" zoomScaleNormal="100" workbookViewId="0">
      <selection activeCell="A10" sqref="A10:XFD15"/>
    </sheetView>
  </sheetViews>
  <sheetFormatPr defaultColWidth="8.75" defaultRowHeight="11.25"/>
  <cols>
    <col min="1" max="1" width="4.375" style="27" customWidth="1"/>
    <col min="2" max="2" width="14.375" style="28" customWidth="1"/>
    <col min="3" max="3" width="16.375" style="54" customWidth="1"/>
    <col min="4" max="4" width="29.125" style="26" customWidth="1"/>
    <col min="5" max="5" width="18.5" style="26" customWidth="1"/>
    <col min="6" max="6" width="8.75" style="27"/>
    <col min="7" max="7" width="12.75" style="27" customWidth="1"/>
    <col min="8" max="9" width="11.75" style="29" customWidth="1"/>
    <col min="10" max="10" width="13.875" style="26" customWidth="1"/>
    <col min="11" max="12" width="14.125" style="26" customWidth="1"/>
    <col min="13" max="16384" width="8.75" style="26"/>
  </cols>
  <sheetData>
    <row r="1" spans="1:12" s="8" customFormat="1" ht="12.75" customHeight="1">
      <c r="A1" s="31" t="s">
        <v>2556</v>
      </c>
      <c r="B1" s="24"/>
      <c r="D1" s="31" t="s">
        <v>1054</v>
      </c>
      <c r="F1" s="13"/>
      <c r="G1" s="13"/>
      <c r="H1" s="13"/>
      <c r="I1" s="14"/>
      <c r="J1" s="14"/>
    </row>
    <row r="2" spans="1:12" s="141" customFormat="1">
      <c r="A2" s="195" t="s">
        <v>2563</v>
      </c>
      <c r="B2" s="247"/>
      <c r="D2" s="141" t="s">
        <v>2564</v>
      </c>
      <c r="E2" s="144"/>
      <c r="F2" s="144"/>
      <c r="G2" s="144"/>
      <c r="H2" s="144"/>
      <c r="I2" s="194"/>
      <c r="J2" s="194"/>
    </row>
    <row r="3" spans="1:12" s="8" customFormat="1">
      <c r="B3" s="24"/>
      <c r="C3" s="20"/>
      <c r="F3" s="13"/>
      <c r="G3" s="13"/>
      <c r="H3" s="14"/>
      <c r="I3" s="14"/>
      <c r="J3" s="14"/>
    </row>
    <row r="4" spans="1:12" s="8" customFormat="1">
      <c r="A4" s="13"/>
      <c r="B4" s="24"/>
      <c r="C4" s="20"/>
      <c r="F4" s="13"/>
      <c r="G4" s="13"/>
      <c r="H4" s="14"/>
      <c r="I4" s="14"/>
      <c r="J4" s="14"/>
      <c r="K4" s="326"/>
      <c r="L4" s="326"/>
    </row>
    <row r="5" spans="1:12" s="8" customFormat="1">
      <c r="A5" s="320" t="s">
        <v>44</v>
      </c>
      <c r="B5" s="339" t="s">
        <v>43</v>
      </c>
      <c r="C5" s="332" t="s">
        <v>1</v>
      </c>
      <c r="D5" s="320" t="s">
        <v>2</v>
      </c>
      <c r="E5" s="320" t="s">
        <v>45</v>
      </c>
      <c r="F5" s="320" t="s">
        <v>3</v>
      </c>
      <c r="G5" s="320" t="s">
        <v>4</v>
      </c>
      <c r="H5" s="321" t="s">
        <v>5</v>
      </c>
      <c r="I5" s="321" t="s">
        <v>6</v>
      </c>
      <c r="J5" s="321" t="s">
        <v>46</v>
      </c>
      <c r="K5" s="321" t="s">
        <v>47</v>
      </c>
      <c r="L5" s="321" t="s">
        <v>48</v>
      </c>
    </row>
    <row r="6" spans="1:12" s="8" customFormat="1">
      <c r="A6" s="332"/>
      <c r="B6" s="345"/>
      <c r="C6" s="348"/>
      <c r="D6" s="332"/>
      <c r="E6" s="332"/>
      <c r="F6" s="332"/>
      <c r="G6" s="332"/>
      <c r="H6" s="344"/>
      <c r="I6" s="344"/>
      <c r="J6" s="344"/>
      <c r="K6" s="321"/>
      <c r="L6" s="321"/>
    </row>
    <row r="7" spans="1:12" s="63" customFormat="1" ht="12" thickBot="1">
      <c r="A7" s="64">
        <v>1</v>
      </c>
      <c r="B7" s="73" t="s">
        <v>80</v>
      </c>
      <c r="C7" s="6" t="s">
        <v>1055</v>
      </c>
      <c r="D7" s="6" t="s">
        <v>1056</v>
      </c>
      <c r="E7" s="88"/>
      <c r="F7" s="5" t="s">
        <v>10</v>
      </c>
      <c r="G7" s="5">
        <v>1</v>
      </c>
      <c r="H7" s="7">
        <v>3730</v>
      </c>
      <c r="I7" s="7">
        <v>3730</v>
      </c>
      <c r="J7" s="172" t="s">
        <v>2394</v>
      </c>
      <c r="K7" s="72"/>
      <c r="L7" s="72"/>
    </row>
    <row r="8" spans="1:12" s="37" customFormat="1" ht="12" thickTop="1">
      <c r="A8" s="336" t="s">
        <v>42</v>
      </c>
      <c r="B8" s="337"/>
      <c r="C8" s="337"/>
      <c r="D8" s="337"/>
      <c r="E8" s="337"/>
      <c r="F8" s="337"/>
      <c r="G8" s="338"/>
      <c r="H8" s="35">
        <f>SUM(H7)</f>
        <v>3730</v>
      </c>
      <c r="I8" s="35">
        <f>SUM(I7)</f>
        <v>3730</v>
      </c>
      <c r="J8" s="36"/>
      <c r="K8" s="179">
        <f t="shared" ref="K8:L8" si="0">SUM(K7)</f>
        <v>0</v>
      </c>
      <c r="L8" s="179">
        <f t="shared" si="0"/>
        <v>0</v>
      </c>
    </row>
    <row r="10" spans="1:12" s="8" customFormat="1">
      <c r="A10" s="13"/>
      <c r="B10" s="24"/>
      <c r="D10" s="322" t="s">
        <v>2562</v>
      </c>
      <c r="E10" s="324" t="s">
        <v>2558</v>
      </c>
      <c r="F10" s="325"/>
      <c r="G10" s="13"/>
      <c r="H10" s="14"/>
      <c r="I10" s="14"/>
    </row>
    <row r="11" spans="1:12" s="8" customFormat="1">
      <c r="A11" s="13"/>
      <c r="B11" s="24"/>
      <c r="D11" s="323"/>
      <c r="E11" s="218" t="s">
        <v>2559</v>
      </c>
      <c r="F11" s="219" t="s">
        <v>2560</v>
      </c>
      <c r="G11" s="13"/>
      <c r="H11" s="14"/>
      <c r="I11" s="14"/>
    </row>
    <row r="12" spans="1:12" s="8" customFormat="1">
      <c r="A12" s="13"/>
      <c r="B12" s="24"/>
      <c r="D12" s="15" t="s">
        <v>145</v>
      </c>
      <c r="E12" s="16">
        <v>0</v>
      </c>
      <c r="F12" s="16"/>
      <c r="G12" s="13"/>
      <c r="H12" s="14"/>
      <c r="I12" s="14"/>
    </row>
    <row r="13" spans="1:12" s="8" customFormat="1">
      <c r="A13" s="13"/>
      <c r="B13" s="24"/>
      <c r="D13" s="15" t="s">
        <v>143</v>
      </c>
      <c r="E13" s="16">
        <v>0</v>
      </c>
      <c r="F13" s="16"/>
      <c r="G13" s="13"/>
      <c r="H13" s="14"/>
      <c r="I13" s="14"/>
    </row>
    <row r="14" spans="1:12" s="8" customFormat="1" ht="12" thickBot="1">
      <c r="A14" s="13"/>
      <c r="B14" s="24"/>
      <c r="D14" s="18" t="s">
        <v>146</v>
      </c>
      <c r="E14" s="19">
        <v>0</v>
      </c>
      <c r="F14" s="19"/>
      <c r="G14" s="13"/>
      <c r="H14" s="14"/>
      <c r="I14" s="14"/>
    </row>
    <row r="15" spans="1:12" s="8" customFormat="1" ht="12" thickTop="1">
      <c r="A15" s="13"/>
      <c r="B15" s="24"/>
      <c r="D15" s="30" t="s">
        <v>42</v>
      </c>
      <c r="E15" s="9">
        <f>SUM(E12:E14)</f>
        <v>0</v>
      </c>
      <c r="F15" s="9">
        <f>SUM(F12:F14)</f>
        <v>0</v>
      </c>
      <c r="G15" s="13"/>
      <c r="H15" s="14"/>
      <c r="I15" s="14"/>
    </row>
    <row r="16" spans="1:12">
      <c r="C16" s="26"/>
    </row>
    <row r="17" spans="1:13">
      <c r="C17" s="26"/>
      <c r="D17" s="15" t="s">
        <v>1064</v>
      </c>
      <c r="E17" s="16">
        <v>93335.53</v>
      </c>
    </row>
    <row r="18" spans="1:13">
      <c r="C18" s="26"/>
      <c r="D18" s="15" t="s">
        <v>1065</v>
      </c>
      <c r="E18" s="89"/>
    </row>
    <row r="19" spans="1:13">
      <c r="C19" s="26"/>
      <c r="D19" s="15" t="s">
        <v>1066</v>
      </c>
      <c r="E19" s="89"/>
    </row>
    <row r="20" spans="1:13">
      <c r="C20" s="26"/>
      <c r="D20" s="15" t="s">
        <v>1067</v>
      </c>
      <c r="E20" s="89"/>
    </row>
    <row r="21" spans="1:13">
      <c r="C21" s="26"/>
    </row>
    <row r="22" spans="1:13" s="8" customFormat="1">
      <c r="A22" s="31" t="s">
        <v>2556</v>
      </c>
      <c r="B22" s="24"/>
      <c r="D22" s="31" t="s">
        <v>1054</v>
      </c>
      <c r="F22" s="13"/>
      <c r="G22" s="13"/>
      <c r="H22" s="13"/>
      <c r="I22" s="14"/>
      <c r="J22" s="14"/>
    </row>
    <row r="23" spans="1:13" s="141" customFormat="1">
      <c r="A23" s="195" t="s">
        <v>2563</v>
      </c>
      <c r="B23" s="247"/>
      <c r="D23" s="141" t="s">
        <v>1068</v>
      </c>
      <c r="E23" s="144"/>
      <c r="F23" s="144"/>
      <c r="G23" s="144"/>
      <c r="H23" s="144"/>
      <c r="I23" s="194"/>
      <c r="J23" s="194"/>
    </row>
    <row r="24" spans="1:13">
      <c r="C24" s="26"/>
    </row>
    <row r="25" spans="1:13" ht="33.75">
      <c r="A25" s="90" t="s">
        <v>44</v>
      </c>
      <c r="B25" s="90" t="s">
        <v>1157</v>
      </c>
      <c r="C25" s="91" t="s">
        <v>2569</v>
      </c>
      <c r="D25" s="90" t="s">
        <v>1069</v>
      </c>
      <c r="E25" s="90" t="s">
        <v>2554</v>
      </c>
      <c r="F25" s="90" t="s">
        <v>1070</v>
      </c>
      <c r="G25" s="90" t="s">
        <v>2553</v>
      </c>
      <c r="H25" s="282"/>
      <c r="J25" s="29"/>
      <c r="L25" s="29"/>
      <c r="M25" s="29"/>
    </row>
    <row r="26" spans="1:13">
      <c r="A26" s="92"/>
      <c r="B26" s="92"/>
      <c r="C26" s="105" t="s">
        <v>42</v>
      </c>
      <c r="D26" s="92"/>
      <c r="E26" s="92"/>
      <c r="F26" s="93"/>
      <c r="G26" s="94">
        <f>SUM(G27:G28)</f>
        <v>3730</v>
      </c>
    </row>
    <row r="27" spans="1:13">
      <c r="A27" s="92"/>
      <c r="B27" s="92"/>
      <c r="C27" s="105" t="s">
        <v>1073</v>
      </c>
      <c r="D27" s="92"/>
      <c r="E27" s="92"/>
      <c r="F27" s="93"/>
      <c r="G27" s="94">
        <f>SUMIF($E29:$E454,"S",G29:G454)</f>
        <v>0</v>
      </c>
    </row>
    <row r="28" spans="1:13">
      <c r="A28" s="92"/>
      <c r="B28" s="92"/>
      <c r="C28" s="105" t="s">
        <v>1074</v>
      </c>
      <c r="D28" s="92"/>
      <c r="E28" s="92"/>
      <c r="F28" s="93"/>
      <c r="G28" s="94">
        <f>SUMIF($E29:$E455,"P",G29:G455)</f>
        <v>3730</v>
      </c>
    </row>
    <row r="29" spans="1:13">
      <c r="A29" s="78">
        <v>1</v>
      </c>
      <c r="B29" s="79"/>
      <c r="C29" s="3" t="s">
        <v>1055</v>
      </c>
      <c r="D29" s="3" t="s">
        <v>1056</v>
      </c>
      <c r="E29" s="78" t="s">
        <v>1350</v>
      </c>
      <c r="F29" s="78"/>
      <c r="G29" s="131">
        <v>3730</v>
      </c>
    </row>
  </sheetData>
  <mergeCells count="16">
    <mergeCell ref="K4:L4"/>
    <mergeCell ref="K5:K6"/>
    <mergeCell ref="L5:L6"/>
    <mergeCell ref="I5:I6"/>
    <mergeCell ref="J5:J6"/>
    <mergeCell ref="H5:H6"/>
    <mergeCell ref="F5:F6"/>
    <mergeCell ref="D10:D11"/>
    <mergeCell ref="E10:F10"/>
    <mergeCell ref="A8:G8"/>
    <mergeCell ref="G5:G6"/>
    <mergeCell ref="A5:A6"/>
    <mergeCell ref="B5:B6"/>
    <mergeCell ref="C5:C6"/>
    <mergeCell ref="D5:D6"/>
    <mergeCell ref="E5:E6"/>
  </mergeCells>
  <dataValidations count="1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17:E20 G26:G28">
      <formula1>0</formula1>
    </dataValidation>
  </dataValidations>
  <pageMargins left="0.7" right="0.7" top="0.75" bottom="0.75" header="0.3" footer="0.3"/>
  <pageSetup paperSize="9" scale="7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BreakPreview" zoomScale="60" zoomScaleNormal="100" workbookViewId="0">
      <selection sqref="A1:XFD2"/>
    </sheetView>
  </sheetViews>
  <sheetFormatPr defaultRowHeight="14.25"/>
  <cols>
    <col min="2" max="2" width="15.75" customWidth="1"/>
    <col min="3" max="3" width="19.375" customWidth="1"/>
    <col min="4" max="4" width="20.875" customWidth="1"/>
  </cols>
  <sheetData>
    <row r="1" spans="1:12" s="8" customFormat="1" ht="11.25">
      <c r="A1" s="31" t="s">
        <v>2556</v>
      </c>
      <c r="B1" s="24"/>
      <c r="D1" s="31" t="s">
        <v>2573</v>
      </c>
      <c r="F1" s="13"/>
      <c r="G1" s="13"/>
      <c r="H1" s="13"/>
      <c r="I1" s="14"/>
      <c r="J1" s="14"/>
    </row>
    <row r="2" spans="1:12" s="141" customFormat="1" ht="11.25">
      <c r="A2" s="195" t="s">
        <v>2563</v>
      </c>
      <c r="B2" s="247"/>
      <c r="D2" s="141" t="s">
        <v>2564</v>
      </c>
      <c r="E2" s="144"/>
      <c r="F2" s="144"/>
      <c r="G2" s="144"/>
      <c r="H2" s="144"/>
      <c r="I2" s="194"/>
      <c r="J2" s="194"/>
    </row>
    <row r="4" spans="1:12" s="8" customFormat="1" ht="11.25">
      <c r="B4" s="13"/>
      <c r="C4" s="20"/>
      <c r="D4" s="14"/>
      <c r="F4" s="13"/>
      <c r="G4" s="13"/>
      <c r="H4" s="14"/>
      <c r="I4" s="14"/>
      <c r="J4" s="14"/>
      <c r="K4" s="14"/>
      <c r="L4" s="14"/>
    </row>
    <row r="5" spans="1:12" s="8" customFormat="1" ht="11.25">
      <c r="A5" s="13"/>
      <c r="B5" s="322" t="s">
        <v>2562</v>
      </c>
      <c r="C5" s="324" t="s">
        <v>2558</v>
      </c>
      <c r="D5" s="325"/>
      <c r="G5" s="13"/>
      <c r="H5" s="14"/>
      <c r="I5" s="14"/>
    </row>
    <row r="6" spans="1:12" s="8" customFormat="1" ht="11.25">
      <c r="A6" s="13"/>
      <c r="B6" s="323"/>
      <c r="C6" s="218" t="s">
        <v>2559</v>
      </c>
      <c r="D6" s="219" t="s">
        <v>2560</v>
      </c>
      <c r="G6" s="13"/>
      <c r="H6" s="14"/>
      <c r="I6" s="14"/>
    </row>
    <row r="7" spans="1:12" s="8" customFormat="1" ht="11.25">
      <c r="A7" s="13"/>
      <c r="B7" s="15" t="s">
        <v>145</v>
      </c>
      <c r="C7" s="16">
        <v>0</v>
      </c>
      <c r="D7" s="16"/>
      <c r="G7" s="13"/>
      <c r="H7" s="14"/>
      <c r="I7" s="14"/>
    </row>
    <row r="8" spans="1:12" s="8" customFormat="1" ht="11.25">
      <c r="A8" s="13"/>
      <c r="B8" s="15" t="s">
        <v>143</v>
      </c>
      <c r="C8" s="16">
        <v>0</v>
      </c>
      <c r="D8" s="16"/>
      <c r="G8" s="13"/>
      <c r="H8" s="14"/>
      <c r="I8" s="14"/>
    </row>
    <row r="9" spans="1:12" s="8" customFormat="1" ht="12" thickBot="1">
      <c r="A9" s="13"/>
      <c r="B9" s="18" t="s">
        <v>146</v>
      </c>
      <c r="C9" s="19">
        <v>0</v>
      </c>
      <c r="D9" s="19"/>
      <c r="G9" s="13"/>
      <c r="H9" s="14"/>
      <c r="I9" s="14"/>
    </row>
    <row r="10" spans="1:12" s="8" customFormat="1" ht="12" thickTop="1">
      <c r="A10" s="13"/>
      <c r="B10" s="30" t="s">
        <v>42</v>
      </c>
      <c r="C10" s="9">
        <f>SUM(C7:C9)</f>
        <v>0</v>
      </c>
      <c r="D10" s="9">
        <f>SUM(D7:D9)</f>
        <v>0</v>
      </c>
      <c r="G10" s="13"/>
      <c r="H10" s="14"/>
      <c r="I10" s="14"/>
    </row>
    <row r="11" spans="1:12" s="26" customFormat="1" ht="11.25">
      <c r="A11" s="27"/>
      <c r="D11" s="27"/>
      <c r="G11" s="27"/>
      <c r="H11" s="29"/>
      <c r="I11" s="29"/>
    </row>
    <row r="12" spans="1:12" s="26" customFormat="1" ht="11.25">
      <c r="A12" s="27"/>
      <c r="B12" s="15" t="s">
        <v>1064</v>
      </c>
      <c r="C12" s="16">
        <v>38525.65</v>
      </c>
      <c r="D12" s="27"/>
      <c r="G12" s="27"/>
      <c r="H12" s="29"/>
      <c r="I12" s="29"/>
    </row>
    <row r="13" spans="1:12" s="26" customFormat="1" ht="11.25">
      <c r="A13" s="27"/>
      <c r="B13" s="15" t="s">
        <v>1065</v>
      </c>
      <c r="C13" s="89"/>
      <c r="D13" s="27"/>
      <c r="G13" s="27"/>
      <c r="H13" s="29"/>
      <c r="I13" s="29"/>
    </row>
    <row r="14" spans="1:12" s="26" customFormat="1" ht="11.25">
      <c r="A14" s="27"/>
      <c r="B14" s="15" t="s">
        <v>1066</v>
      </c>
      <c r="C14" s="89"/>
      <c r="D14" s="27"/>
      <c r="G14" s="27"/>
      <c r="H14" s="29"/>
      <c r="I14" s="29"/>
    </row>
    <row r="15" spans="1:12" s="26" customFormat="1" ht="11.25">
      <c r="A15" s="27"/>
      <c r="B15" s="15" t="s">
        <v>1067</v>
      </c>
      <c r="C15" s="89"/>
      <c r="D15" s="27"/>
      <c r="G15" s="27"/>
      <c r="H15" s="29"/>
      <c r="I15" s="29"/>
    </row>
    <row r="16" spans="1:12" s="26" customFormat="1" ht="11.25">
      <c r="A16" s="27"/>
      <c r="B16" s="28"/>
      <c r="C16" s="54"/>
      <c r="F16" s="27"/>
      <c r="G16" s="27"/>
      <c r="H16" s="29"/>
      <c r="I16" s="29"/>
    </row>
    <row r="17" spans="1:9" s="26" customFormat="1" ht="11.25">
      <c r="A17" s="27"/>
      <c r="B17" s="28"/>
      <c r="C17" s="54"/>
      <c r="F17" s="27"/>
      <c r="G17" s="27"/>
      <c r="H17" s="29"/>
      <c r="I17" s="29"/>
    </row>
    <row r="18" spans="1:9" s="26" customFormat="1" ht="11.25">
      <c r="A18" s="27"/>
      <c r="B18" s="28"/>
      <c r="C18" s="54"/>
      <c r="F18" s="27"/>
      <c r="G18" s="27"/>
      <c r="H18" s="29"/>
      <c r="I18" s="29"/>
    </row>
    <row r="19" spans="1:9" s="26" customFormat="1" ht="11.25">
      <c r="A19" s="27"/>
      <c r="B19" s="28"/>
      <c r="C19" s="54"/>
      <c r="F19" s="27"/>
      <c r="G19" s="27"/>
      <c r="H19" s="29"/>
      <c r="I19" s="29"/>
    </row>
    <row r="20" spans="1:9" s="26" customFormat="1" ht="11.25">
      <c r="A20" s="27"/>
      <c r="B20" s="28"/>
      <c r="C20" s="54"/>
      <c r="F20" s="27"/>
      <c r="G20" s="27"/>
      <c r="H20" s="29"/>
      <c r="I20" s="29"/>
    </row>
    <row r="21" spans="1:9" s="26" customFormat="1" ht="11.25">
      <c r="A21" s="27"/>
      <c r="B21" s="28"/>
      <c r="C21" s="54"/>
      <c r="F21" s="27"/>
      <c r="G21" s="27"/>
      <c r="H21" s="29"/>
      <c r="I21" s="29"/>
    </row>
    <row r="22" spans="1:9" s="26" customFormat="1" ht="11.25">
      <c r="A22" s="27"/>
      <c r="B22" s="28"/>
      <c r="C22" s="54"/>
      <c r="F22" s="27"/>
      <c r="G22" s="27"/>
      <c r="H22" s="29"/>
      <c r="I22" s="29"/>
    </row>
    <row r="23" spans="1:9" s="26" customFormat="1" ht="11.25">
      <c r="A23" s="27"/>
      <c r="B23" s="28"/>
      <c r="C23" s="54"/>
      <c r="F23" s="27"/>
      <c r="G23" s="27"/>
      <c r="H23" s="29"/>
      <c r="I23" s="29"/>
    </row>
    <row r="24" spans="1:9" s="26" customFormat="1" ht="11.25">
      <c r="A24" s="27"/>
      <c r="B24" s="28"/>
      <c r="C24" s="54"/>
      <c r="F24" s="27"/>
      <c r="G24" s="27"/>
      <c r="H24" s="29"/>
      <c r="I24" s="29"/>
    </row>
    <row r="25" spans="1:9" s="26" customFormat="1" ht="11.25">
      <c r="A25" s="27"/>
      <c r="B25" s="28"/>
      <c r="C25" s="54"/>
      <c r="F25" s="27"/>
      <c r="G25" s="27"/>
      <c r="H25" s="29"/>
      <c r="I25" s="29"/>
    </row>
    <row r="26" spans="1:9" s="26" customFormat="1" ht="11.25">
      <c r="A26" s="27"/>
      <c r="B26" s="28"/>
      <c r="C26" s="54"/>
      <c r="F26" s="27"/>
      <c r="G26" s="27"/>
      <c r="H26" s="29"/>
      <c r="I26" s="29"/>
    </row>
    <row r="27" spans="1:9" s="26" customFormat="1" ht="11.25">
      <c r="A27" s="27"/>
      <c r="B27" s="28"/>
      <c r="C27" s="54"/>
      <c r="F27" s="27"/>
      <c r="G27" s="27"/>
      <c r="H27" s="29"/>
      <c r="I27" s="29"/>
    </row>
    <row r="28" spans="1:9" s="26" customFormat="1" ht="11.25">
      <c r="A28" s="27"/>
      <c r="B28" s="28"/>
      <c r="C28" s="54"/>
      <c r="F28" s="27"/>
      <c r="G28" s="27"/>
      <c r="H28" s="29"/>
      <c r="I28" s="29"/>
    </row>
    <row r="29" spans="1:9" s="26" customFormat="1" ht="11.25">
      <c r="A29" s="27"/>
      <c r="B29" s="28"/>
      <c r="C29" s="54"/>
      <c r="F29" s="27"/>
      <c r="G29" s="27"/>
      <c r="H29" s="29"/>
      <c r="I29" s="29"/>
    </row>
    <row r="30" spans="1:9" s="26" customFormat="1" ht="11.25">
      <c r="A30" s="27"/>
      <c r="B30" s="28"/>
      <c r="C30" s="54"/>
      <c r="F30" s="27"/>
      <c r="G30" s="27"/>
      <c r="H30" s="29"/>
      <c r="I30" s="29"/>
    </row>
    <row r="31" spans="1:9" s="26" customFormat="1" ht="11.25">
      <c r="A31" s="27"/>
      <c r="B31" s="28"/>
      <c r="C31" s="54"/>
      <c r="F31" s="27"/>
      <c r="G31" s="27"/>
      <c r="H31" s="29"/>
      <c r="I31" s="29"/>
    </row>
  </sheetData>
  <mergeCells count="2">
    <mergeCell ref="C5:D5"/>
    <mergeCell ref="B5:B6"/>
  </mergeCells>
  <dataValidations count="1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C12:C15">
      <formula1>0</formula1>
    </dataValidation>
  </dataValidation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6"/>
  <sheetViews>
    <sheetView view="pageBreakPreview" topLeftCell="A103" zoomScale="60" zoomScaleNormal="100" workbookViewId="0">
      <pane xSplit="3" topLeftCell="D1" activePane="topRight" state="frozen"/>
      <selection pane="topRight" activeCell="A155" sqref="A155:XFD155"/>
    </sheetView>
  </sheetViews>
  <sheetFormatPr defaultColWidth="9" defaultRowHeight="11.25" outlineLevelCol="1"/>
  <cols>
    <col min="1" max="1" width="3.875" style="26" customWidth="1"/>
    <col min="2" max="2" width="13" style="26" customWidth="1"/>
    <col min="3" max="3" width="21" style="26" customWidth="1"/>
    <col min="4" max="4" width="27.875" style="26" customWidth="1"/>
    <col min="5" max="5" width="17.125" style="26" customWidth="1"/>
    <col min="6" max="6" width="12" style="27" customWidth="1"/>
    <col min="7" max="7" width="13.375" style="27" customWidth="1"/>
    <col min="8" max="8" width="11.625" style="29" customWidth="1"/>
    <col min="9" max="9" width="9" style="29"/>
    <col min="10" max="10" width="11.5" style="26" customWidth="1"/>
    <col min="11" max="14" width="12.375" style="26" hidden="1" customWidth="1" outlineLevel="1"/>
    <col min="15" max="15" width="12.375" style="26" customWidth="1" collapsed="1"/>
    <col min="16" max="16" width="12.375" style="26" customWidth="1"/>
    <col min="17" max="16384" width="9" style="26"/>
  </cols>
  <sheetData>
    <row r="1" spans="1:16" s="8" customFormat="1">
      <c r="A1" s="31" t="s">
        <v>2556</v>
      </c>
      <c r="B1" s="24"/>
      <c r="D1" s="31" t="s">
        <v>1796</v>
      </c>
      <c r="F1" s="13"/>
      <c r="G1" s="13"/>
      <c r="H1" s="13"/>
      <c r="I1" s="14"/>
      <c r="J1" s="14"/>
    </row>
    <row r="2" spans="1:16" s="141" customFormat="1">
      <c r="A2" s="195" t="s">
        <v>2563</v>
      </c>
      <c r="B2" s="247"/>
      <c r="D2" s="141" t="s">
        <v>2564</v>
      </c>
      <c r="E2" s="144"/>
      <c r="F2" s="144"/>
      <c r="G2" s="144"/>
      <c r="H2" s="144"/>
      <c r="I2" s="194"/>
      <c r="J2" s="194"/>
    </row>
    <row r="3" spans="1:16" s="8" customFormat="1">
      <c r="A3" s="13"/>
      <c r="B3" s="24"/>
      <c r="C3" s="20"/>
      <c r="F3" s="13"/>
      <c r="G3" s="13"/>
      <c r="H3" s="14"/>
      <c r="I3" s="14"/>
      <c r="J3" s="14"/>
      <c r="K3" s="354" t="s">
        <v>2400</v>
      </c>
      <c r="L3" s="354"/>
      <c r="M3" s="354" t="s">
        <v>2401</v>
      </c>
      <c r="N3" s="355"/>
      <c r="O3" s="326"/>
      <c r="P3" s="326"/>
    </row>
    <row r="4" spans="1:16" s="8" customFormat="1">
      <c r="A4" s="320" t="s">
        <v>44</v>
      </c>
      <c r="B4" s="339" t="s">
        <v>43</v>
      </c>
      <c r="C4" s="320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53" t="s">
        <v>46</v>
      </c>
      <c r="K4" s="321" t="s">
        <v>47</v>
      </c>
      <c r="L4" s="321" t="s">
        <v>48</v>
      </c>
      <c r="M4" s="321" t="s">
        <v>47</v>
      </c>
      <c r="N4" s="321" t="s">
        <v>48</v>
      </c>
      <c r="O4" s="321" t="s">
        <v>47</v>
      </c>
      <c r="P4" s="321" t="s">
        <v>48</v>
      </c>
    </row>
    <row r="5" spans="1:16" s="8" customFormat="1">
      <c r="A5" s="320"/>
      <c r="B5" s="339"/>
      <c r="C5" s="320"/>
      <c r="D5" s="320"/>
      <c r="E5" s="320"/>
      <c r="F5" s="320"/>
      <c r="G5" s="320"/>
      <c r="H5" s="321"/>
      <c r="I5" s="321"/>
      <c r="J5" s="353"/>
      <c r="K5" s="321"/>
      <c r="L5" s="321"/>
      <c r="M5" s="321"/>
      <c r="N5" s="321"/>
      <c r="O5" s="321"/>
      <c r="P5" s="321"/>
    </row>
    <row r="6" spans="1:16">
      <c r="A6" s="17">
        <v>1</v>
      </c>
      <c r="B6" s="25"/>
      <c r="C6" s="3" t="s">
        <v>1797</v>
      </c>
      <c r="D6" s="3" t="s">
        <v>1856</v>
      </c>
      <c r="E6" s="3" t="s">
        <v>1897</v>
      </c>
      <c r="F6" s="2" t="s">
        <v>10</v>
      </c>
      <c r="G6" s="2">
        <v>1</v>
      </c>
      <c r="H6" s="4">
        <v>3122</v>
      </c>
      <c r="I6" s="4">
        <v>3122</v>
      </c>
      <c r="J6" s="176" t="s">
        <v>2394</v>
      </c>
      <c r="K6" s="25"/>
      <c r="L6" s="25"/>
      <c r="M6" s="175">
        <f t="shared" ref="M6:M12" si="0">H6</f>
        <v>3122</v>
      </c>
      <c r="N6" s="25"/>
      <c r="O6" s="25"/>
      <c r="P6" s="25"/>
    </row>
    <row r="7" spans="1:16">
      <c r="A7" s="17">
        <v>2</v>
      </c>
      <c r="B7" s="25"/>
      <c r="C7" s="3" t="s">
        <v>1798</v>
      </c>
      <c r="D7" s="3" t="s">
        <v>1856</v>
      </c>
      <c r="E7" s="3" t="s">
        <v>1897</v>
      </c>
      <c r="F7" s="2" t="s">
        <v>10</v>
      </c>
      <c r="G7" s="2">
        <v>1</v>
      </c>
      <c r="H7" s="4">
        <v>3122</v>
      </c>
      <c r="I7" s="4">
        <v>3122</v>
      </c>
      <c r="J7" s="176" t="s">
        <v>2394</v>
      </c>
      <c r="K7" s="25"/>
      <c r="L7" s="25"/>
      <c r="M7" s="175">
        <f t="shared" si="0"/>
        <v>3122</v>
      </c>
      <c r="N7" s="25"/>
      <c r="O7" s="25"/>
      <c r="P7" s="25"/>
    </row>
    <row r="8" spans="1:16">
      <c r="A8" s="17">
        <v>3</v>
      </c>
      <c r="B8" s="25"/>
      <c r="C8" s="3" t="s">
        <v>1799</v>
      </c>
      <c r="D8" s="3" t="s">
        <v>1857</v>
      </c>
      <c r="E8" s="3" t="s">
        <v>1897</v>
      </c>
      <c r="F8" s="2" t="s">
        <v>10</v>
      </c>
      <c r="G8" s="2">
        <v>1</v>
      </c>
      <c r="H8" s="4">
        <v>1623</v>
      </c>
      <c r="I8" s="4">
        <v>1623</v>
      </c>
      <c r="J8" s="176" t="s">
        <v>2394</v>
      </c>
      <c r="K8" s="25"/>
      <c r="L8" s="25"/>
      <c r="M8" s="175">
        <f t="shared" si="0"/>
        <v>1623</v>
      </c>
      <c r="N8" s="25"/>
      <c r="O8" s="25"/>
      <c r="P8" s="25"/>
    </row>
    <row r="9" spans="1:16">
      <c r="A9" s="17">
        <v>4</v>
      </c>
      <c r="B9" s="25"/>
      <c r="C9" s="3" t="s">
        <v>1800</v>
      </c>
      <c r="D9" s="3" t="s">
        <v>1858</v>
      </c>
      <c r="E9" s="3" t="s">
        <v>1897</v>
      </c>
      <c r="F9" s="2" t="s">
        <v>10</v>
      </c>
      <c r="G9" s="2">
        <v>1</v>
      </c>
      <c r="H9" s="4">
        <v>1623</v>
      </c>
      <c r="I9" s="4">
        <v>1623</v>
      </c>
      <c r="J9" s="176" t="s">
        <v>2394</v>
      </c>
      <c r="K9" s="25"/>
      <c r="L9" s="25"/>
      <c r="M9" s="175">
        <f t="shared" si="0"/>
        <v>1623</v>
      </c>
      <c r="N9" s="25"/>
      <c r="O9" s="25"/>
      <c r="P9" s="25"/>
    </row>
    <row r="10" spans="1:16">
      <c r="A10" s="17">
        <v>5</v>
      </c>
      <c r="B10" s="25"/>
      <c r="C10" s="3" t="s">
        <v>1801</v>
      </c>
      <c r="D10" s="3" t="s">
        <v>1859</v>
      </c>
      <c r="E10" s="3" t="s">
        <v>1897</v>
      </c>
      <c r="F10" s="2" t="s">
        <v>10</v>
      </c>
      <c r="G10" s="2">
        <v>1</v>
      </c>
      <c r="H10" s="4">
        <v>1148.01</v>
      </c>
      <c r="I10" s="4">
        <v>1148.01</v>
      </c>
      <c r="J10" s="176" t="s">
        <v>2394</v>
      </c>
      <c r="K10" s="25"/>
      <c r="L10" s="25"/>
      <c r="M10" s="175">
        <f t="shared" si="0"/>
        <v>1148.01</v>
      </c>
      <c r="N10" s="25"/>
      <c r="O10" s="25"/>
      <c r="P10" s="25"/>
    </row>
    <row r="11" spans="1:16">
      <c r="A11" s="17">
        <v>6</v>
      </c>
      <c r="B11" s="25"/>
      <c r="C11" s="3" t="s">
        <v>1802</v>
      </c>
      <c r="D11" s="3" t="s">
        <v>1859</v>
      </c>
      <c r="E11" s="3" t="s">
        <v>1897</v>
      </c>
      <c r="F11" s="2" t="s">
        <v>10</v>
      </c>
      <c r="G11" s="2">
        <v>1</v>
      </c>
      <c r="H11" s="4">
        <v>1148.02</v>
      </c>
      <c r="I11" s="4">
        <v>1148.02</v>
      </c>
      <c r="J11" s="176" t="s">
        <v>2394</v>
      </c>
      <c r="K11" s="25"/>
      <c r="L11" s="25"/>
      <c r="M11" s="175">
        <f t="shared" si="0"/>
        <v>1148.02</v>
      </c>
      <c r="N11" s="25"/>
      <c r="O11" s="25"/>
      <c r="P11" s="25"/>
    </row>
    <row r="12" spans="1:16">
      <c r="A12" s="17">
        <v>7</v>
      </c>
      <c r="B12" s="25"/>
      <c r="C12" s="3" t="s">
        <v>1803</v>
      </c>
      <c r="D12" s="3" t="s">
        <v>1860</v>
      </c>
      <c r="E12" s="3" t="s">
        <v>1897</v>
      </c>
      <c r="F12" s="2" t="s">
        <v>10</v>
      </c>
      <c r="G12" s="2">
        <v>1</v>
      </c>
      <c r="H12" s="4">
        <v>3454.31</v>
      </c>
      <c r="I12" s="4">
        <v>3454.31</v>
      </c>
      <c r="J12" s="176" t="s">
        <v>2394</v>
      </c>
      <c r="K12" s="25"/>
      <c r="L12" s="25"/>
      <c r="M12" s="175">
        <f t="shared" si="0"/>
        <v>3454.31</v>
      </c>
      <c r="N12" s="25"/>
      <c r="O12" s="25"/>
      <c r="P12" s="25"/>
    </row>
    <row r="13" spans="1:16">
      <c r="A13" s="17">
        <v>8</v>
      </c>
      <c r="B13" s="25"/>
      <c r="C13" s="3" t="s">
        <v>1804</v>
      </c>
      <c r="D13" s="3" t="s">
        <v>1861</v>
      </c>
      <c r="E13" s="3" t="s">
        <v>1897</v>
      </c>
      <c r="F13" s="2" t="s">
        <v>10</v>
      </c>
      <c r="G13" s="2">
        <v>1</v>
      </c>
      <c r="H13" s="4">
        <v>2761.43</v>
      </c>
      <c r="I13" s="4">
        <v>2761.43</v>
      </c>
      <c r="J13" s="176" t="s">
        <v>2394</v>
      </c>
      <c r="K13" s="175">
        <f t="shared" ref="K13:K14" si="1">H13</f>
        <v>2761.43</v>
      </c>
      <c r="L13" s="25"/>
      <c r="M13" s="175"/>
      <c r="N13" s="25"/>
      <c r="O13" s="25"/>
      <c r="P13" s="25"/>
    </row>
    <row r="14" spans="1:16">
      <c r="A14" s="17">
        <v>9</v>
      </c>
      <c r="B14" s="25"/>
      <c r="C14" s="3" t="s">
        <v>1805</v>
      </c>
      <c r="D14" s="3" t="s">
        <v>1862</v>
      </c>
      <c r="E14" s="3" t="s">
        <v>1897</v>
      </c>
      <c r="F14" s="2" t="s">
        <v>10</v>
      </c>
      <c r="G14" s="2">
        <v>1</v>
      </c>
      <c r="H14" s="4">
        <v>2761.43</v>
      </c>
      <c r="I14" s="4">
        <v>2761.43</v>
      </c>
      <c r="J14" s="176" t="s">
        <v>2394</v>
      </c>
      <c r="K14" s="175">
        <f t="shared" si="1"/>
        <v>2761.43</v>
      </c>
      <c r="L14" s="25"/>
      <c r="M14" s="175"/>
      <c r="N14" s="25"/>
      <c r="O14" s="25"/>
      <c r="P14" s="25"/>
    </row>
    <row r="15" spans="1:16" ht="22.5">
      <c r="A15" s="17">
        <v>10</v>
      </c>
      <c r="B15" s="25"/>
      <c r="C15" s="3" t="s">
        <v>1806</v>
      </c>
      <c r="D15" s="3" t="s">
        <v>1863</v>
      </c>
      <c r="E15" s="3" t="s">
        <v>1897</v>
      </c>
      <c r="F15" s="2" t="s">
        <v>10</v>
      </c>
      <c r="G15" s="2">
        <v>1</v>
      </c>
      <c r="H15" s="4">
        <v>775.48</v>
      </c>
      <c r="I15" s="4">
        <v>775.48</v>
      </c>
      <c r="J15" s="176" t="s">
        <v>2394</v>
      </c>
      <c r="K15" s="25"/>
      <c r="L15" s="25"/>
      <c r="M15" s="184">
        <f>H15</f>
        <v>775.48</v>
      </c>
      <c r="N15" s="25"/>
      <c r="O15" s="25"/>
      <c r="P15" s="25"/>
    </row>
    <row r="16" spans="1:16" s="63" customFormat="1">
      <c r="A16" s="121">
        <v>11</v>
      </c>
      <c r="B16" s="87"/>
      <c r="C16" s="61" t="s">
        <v>1807</v>
      </c>
      <c r="D16" s="61" t="s">
        <v>1864</v>
      </c>
      <c r="E16" s="61" t="s">
        <v>1897</v>
      </c>
      <c r="F16" s="67" t="s">
        <v>10</v>
      </c>
      <c r="G16" s="67">
        <v>1</v>
      </c>
      <c r="H16" s="68">
        <v>2064.88</v>
      </c>
      <c r="I16" s="68">
        <v>2064.88</v>
      </c>
      <c r="J16" s="289" t="s">
        <v>2399</v>
      </c>
      <c r="K16" s="87"/>
      <c r="L16" s="87"/>
      <c r="M16" s="87"/>
      <c r="N16" s="87"/>
      <c r="O16" s="208">
        <f>H16</f>
        <v>2064.88</v>
      </c>
      <c r="P16" s="87"/>
    </row>
    <row r="17" spans="1:16">
      <c r="A17" s="17">
        <v>12</v>
      </c>
      <c r="B17" s="25"/>
      <c r="C17" s="3" t="s">
        <v>1808</v>
      </c>
      <c r="D17" s="3" t="s">
        <v>1865</v>
      </c>
      <c r="E17" s="3" t="s">
        <v>1897</v>
      </c>
      <c r="F17" s="2" t="s">
        <v>10</v>
      </c>
      <c r="G17" s="2">
        <v>1</v>
      </c>
      <c r="H17" s="4">
        <v>9030.4</v>
      </c>
      <c r="I17" s="4">
        <v>2483.36</v>
      </c>
      <c r="J17" s="176" t="s">
        <v>2399</v>
      </c>
      <c r="K17" s="25"/>
      <c r="L17" s="25"/>
      <c r="M17" s="25"/>
      <c r="N17" s="25"/>
      <c r="O17" s="175">
        <f t="shared" ref="O17:O21" si="2">H17</f>
        <v>9030.4</v>
      </c>
      <c r="P17" s="25"/>
    </row>
    <row r="18" spans="1:16">
      <c r="A18" s="17">
        <v>13</v>
      </c>
      <c r="B18" s="25"/>
      <c r="C18" s="3" t="s">
        <v>1809</v>
      </c>
      <c r="D18" s="3" t="s">
        <v>1866</v>
      </c>
      <c r="E18" s="3" t="s">
        <v>1897</v>
      </c>
      <c r="F18" s="2" t="s">
        <v>10</v>
      </c>
      <c r="G18" s="2">
        <v>1</v>
      </c>
      <c r="H18" s="4">
        <v>3690</v>
      </c>
      <c r="I18" s="4">
        <v>1076.25</v>
      </c>
      <c r="J18" s="176" t="s">
        <v>2399</v>
      </c>
      <c r="K18" s="25"/>
      <c r="L18" s="25"/>
      <c r="M18" s="25"/>
      <c r="N18" s="25"/>
      <c r="O18" s="175">
        <f t="shared" si="2"/>
        <v>3690</v>
      </c>
      <c r="P18" s="25"/>
    </row>
    <row r="19" spans="1:16">
      <c r="A19" s="17">
        <v>14</v>
      </c>
      <c r="B19" s="25"/>
      <c r="C19" s="3" t="s">
        <v>1810</v>
      </c>
      <c r="D19" s="3" t="s">
        <v>1867</v>
      </c>
      <c r="E19" s="3" t="s">
        <v>1897</v>
      </c>
      <c r="F19" s="2" t="s">
        <v>10</v>
      </c>
      <c r="G19" s="2">
        <v>1</v>
      </c>
      <c r="H19" s="4">
        <v>2460</v>
      </c>
      <c r="I19" s="4">
        <v>2460</v>
      </c>
      <c r="J19" s="176" t="s">
        <v>2399</v>
      </c>
      <c r="K19" s="25"/>
      <c r="L19" s="25"/>
      <c r="M19" s="25"/>
      <c r="N19" s="25"/>
      <c r="O19" s="175">
        <f t="shared" si="2"/>
        <v>2460</v>
      </c>
      <c r="P19" s="25"/>
    </row>
    <row r="20" spans="1:16">
      <c r="A20" s="17">
        <v>15</v>
      </c>
      <c r="B20" s="25"/>
      <c r="C20" s="3" t="s">
        <v>1811</v>
      </c>
      <c r="D20" s="3" t="s">
        <v>1867</v>
      </c>
      <c r="E20" s="3" t="s">
        <v>1897</v>
      </c>
      <c r="F20" s="2" t="s">
        <v>10</v>
      </c>
      <c r="G20" s="2">
        <v>1</v>
      </c>
      <c r="H20" s="4">
        <v>1845</v>
      </c>
      <c r="I20" s="4">
        <v>1845</v>
      </c>
      <c r="J20" s="176" t="s">
        <v>2399</v>
      </c>
      <c r="K20" s="25"/>
      <c r="L20" s="25"/>
      <c r="M20" s="25"/>
      <c r="N20" s="25"/>
      <c r="O20" s="175">
        <f t="shared" si="2"/>
        <v>1845</v>
      </c>
      <c r="P20" s="25"/>
    </row>
    <row r="21" spans="1:16">
      <c r="A21" s="17">
        <v>16</v>
      </c>
      <c r="B21" s="25" t="s">
        <v>143</v>
      </c>
      <c r="C21" s="3" t="s">
        <v>1812</v>
      </c>
      <c r="D21" s="3" t="s">
        <v>1868</v>
      </c>
      <c r="E21" s="3" t="s">
        <v>1897</v>
      </c>
      <c r="F21" s="2" t="s">
        <v>10</v>
      </c>
      <c r="G21" s="2">
        <v>1</v>
      </c>
      <c r="H21" s="4">
        <v>15710.79</v>
      </c>
      <c r="I21" s="4">
        <v>2062.06</v>
      </c>
      <c r="J21" s="176" t="s">
        <v>2399</v>
      </c>
      <c r="K21" s="25"/>
      <c r="L21" s="25"/>
      <c r="M21" s="25"/>
      <c r="N21" s="25"/>
      <c r="O21" s="175">
        <f t="shared" si="2"/>
        <v>15710.79</v>
      </c>
      <c r="P21" s="25"/>
    </row>
    <row r="22" spans="1:16">
      <c r="A22" s="17">
        <v>17</v>
      </c>
      <c r="B22" s="25"/>
      <c r="C22" s="3" t="s">
        <v>1813</v>
      </c>
      <c r="D22" s="3" t="s">
        <v>1439</v>
      </c>
      <c r="E22" s="3" t="s">
        <v>1897</v>
      </c>
      <c r="F22" s="2" t="s">
        <v>10</v>
      </c>
      <c r="G22" s="2">
        <v>1</v>
      </c>
      <c r="H22" s="4">
        <v>1230</v>
      </c>
      <c r="I22" s="4">
        <v>1230</v>
      </c>
      <c r="J22" s="176" t="s">
        <v>2394</v>
      </c>
      <c r="K22" s="25"/>
      <c r="L22" s="25"/>
      <c r="M22" s="175">
        <f>H22</f>
        <v>1230</v>
      </c>
      <c r="N22" s="25"/>
      <c r="O22" s="25"/>
      <c r="P22" s="25"/>
    </row>
    <row r="23" spans="1:16">
      <c r="A23" s="17">
        <v>18</v>
      </c>
      <c r="B23" s="25"/>
      <c r="C23" s="3" t="s">
        <v>1814</v>
      </c>
      <c r="D23" s="3" t="s">
        <v>1439</v>
      </c>
      <c r="E23" s="3" t="s">
        <v>1897</v>
      </c>
      <c r="F23" s="2" t="s">
        <v>10</v>
      </c>
      <c r="G23" s="2">
        <v>1</v>
      </c>
      <c r="H23" s="4">
        <v>1230</v>
      </c>
      <c r="I23" s="4">
        <v>1230</v>
      </c>
      <c r="J23" s="176" t="s">
        <v>2394</v>
      </c>
      <c r="K23" s="25"/>
      <c r="L23" s="25"/>
      <c r="M23" s="175">
        <f>H23</f>
        <v>1230</v>
      </c>
      <c r="N23" s="25"/>
      <c r="O23" s="25"/>
      <c r="P23" s="25"/>
    </row>
    <row r="24" spans="1:16">
      <c r="A24" s="17">
        <v>19</v>
      </c>
      <c r="B24" s="25"/>
      <c r="C24" s="3" t="s">
        <v>1815</v>
      </c>
      <c r="D24" s="3" t="s">
        <v>1439</v>
      </c>
      <c r="E24" s="3" t="s">
        <v>1897</v>
      </c>
      <c r="F24" s="2" t="s">
        <v>10</v>
      </c>
      <c r="G24" s="2">
        <v>1</v>
      </c>
      <c r="H24" s="4">
        <v>1230</v>
      </c>
      <c r="I24" s="4">
        <v>1230</v>
      </c>
      <c r="J24" s="176" t="s">
        <v>2394</v>
      </c>
      <c r="K24" s="25"/>
      <c r="L24" s="25"/>
      <c r="M24" s="175">
        <f>H24</f>
        <v>1230</v>
      </c>
      <c r="N24" s="25"/>
      <c r="O24" s="25"/>
      <c r="P24" s="25"/>
    </row>
    <row r="25" spans="1:16">
      <c r="A25" s="17">
        <v>20</v>
      </c>
      <c r="B25" s="25"/>
      <c r="C25" s="3" t="s">
        <v>1816</v>
      </c>
      <c r="D25" s="3" t="s">
        <v>1869</v>
      </c>
      <c r="E25" s="3" t="s">
        <v>1897</v>
      </c>
      <c r="F25" s="2" t="s">
        <v>10</v>
      </c>
      <c r="G25" s="2">
        <v>1</v>
      </c>
      <c r="H25" s="4">
        <v>2460</v>
      </c>
      <c r="I25" s="4">
        <v>2460</v>
      </c>
      <c r="J25" s="176" t="s">
        <v>2394</v>
      </c>
      <c r="K25" s="25"/>
      <c r="L25" s="25"/>
      <c r="M25" s="175">
        <f>H25</f>
        <v>2460</v>
      </c>
      <c r="N25" s="25"/>
      <c r="O25" s="25"/>
      <c r="P25" s="25"/>
    </row>
    <row r="26" spans="1:16">
      <c r="A26" s="17">
        <v>21</v>
      </c>
      <c r="B26" s="25"/>
      <c r="C26" s="3" t="s">
        <v>1817</v>
      </c>
      <c r="D26" s="3" t="s">
        <v>1870</v>
      </c>
      <c r="E26" s="3" t="s">
        <v>1897</v>
      </c>
      <c r="F26" s="2" t="s">
        <v>10</v>
      </c>
      <c r="G26" s="2">
        <v>1</v>
      </c>
      <c r="H26" s="4">
        <v>6642</v>
      </c>
      <c r="I26" s="4">
        <v>1937.25</v>
      </c>
      <c r="J26" s="176" t="s">
        <v>2394</v>
      </c>
      <c r="K26" s="25"/>
      <c r="L26" s="25"/>
      <c r="M26" s="175">
        <f>H26</f>
        <v>6642</v>
      </c>
      <c r="N26" s="25"/>
      <c r="O26" s="25"/>
      <c r="P26" s="25"/>
    </row>
    <row r="27" spans="1:16">
      <c r="A27" s="17">
        <v>22</v>
      </c>
      <c r="B27" s="25"/>
      <c r="C27" s="3" t="s">
        <v>1818</v>
      </c>
      <c r="D27" s="3" t="s">
        <v>1866</v>
      </c>
      <c r="E27" s="3" t="s">
        <v>1897</v>
      </c>
      <c r="F27" s="2" t="s">
        <v>10</v>
      </c>
      <c r="G27" s="2">
        <v>1</v>
      </c>
      <c r="H27" s="4">
        <v>2460</v>
      </c>
      <c r="I27" s="4">
        <v>2460</v>
      </c>
      <c r="J27" s="176" t="s">
        <v>2399</v>
      </c>
      <c r="K27" s="25"/>
      <c r="L27" s="25"/>
      <c r="M27" s="25"/>
      <c r="N27" s="25"/>
      <c r="O27" s="175">
        <f>H27</f>
        <v>2460</v>
      </c>
      <c r="P27" s="25"/>
    </row>
    <row r="28" spans="1:16">
      <c r="A28" s="17">
        <v>23</v>
      </c>
      <c r="B28" s="25"/>
      <c r="C28" s="3" t="s">
        <v>1819</v>
      </c>
      <c r="D28" s="3" t="s">
        <v>1867</v>
      </c>
      <c r="E28" s="3" t="s">
        <v>1897</v>
      </c>
      <c r="F28" s="2" t="s">
        <v>10</v>
      </c>
      <c r="G28" s="2">
        <v>1</v>
      </c>
      <c r="H28" s="4">
        <v>2460</v>
      </c>
      <c r="I28" s="4">
        <v>2460</v>
      </c>
      <c r="J28" s="176" t="s">
        <v>2399</v>
      </c>
      <c r="K28" s="25"/>
      <c r="L28" s="25"/>
      <c r="M28" s="25"/>
      <c r="N28" s="25"/>
      <c r="O28" s="175">
        <f t="shared" ref="O28:O30" si="3">H28</f>
        <v>2460</v>
      </c>
      <c r="P28" s="25"/>
    </row>
    <row r="29" spans="1:16">
      <c r="A29" s="17">
        <v>24</v>
      </c>
      <c r="B29" s="25"/>
      <c r="C29" s="3" t="s">
        <v>1820</v>
      </c>
      <c r="D29" s="3" t="s">
        <v>1871</v>
      </c>
      <c r="E29" s="3" t="s">
        <v>1897</v>
      </c>
      <c r="F29" s="2" t="s">
        <v>10</v>
      </c>
      <c r="G29" s="2">
        <v>1</v>
      </c>
      <c r="H29" s="4">
        <v>69411.360000000001</v>
      </c>
      <c r="I29" s="4">
        <v>20244.990000000002</v>
      </c>
      <c r="J29" s="176" t="s">
        <v>2399</v>
      </c>
      <c r="K29" s="25"/>
      <c r="L29" s="25"/>
      <c r="M29" s="25"/>
      <c r="N29" s="25"/>
      <c r="O29" s="175">
        <f t="shared" si="3"/>
        <v>69411.360000000001</v>
      </c>
      <c r="P29" s="25"/>
    </row>
    <row r="30" spans="1:16" s="63" customFormat="1">
      <c r="A30" s="121">
        <v>25</v>
      </c>
      <c r="B30" s="87"/>
      <c r="C30" s="61" t="s">
        <v>1821</v>
      </c>
      <c r="D30" s="61" t="s">
        <v>1872</v>
      </c>
      <c r="E30" s="61" t="s">
        <v>1897</v>
      </c>
      <c r="F30" s="67" t="s">
        <v>10</v>
      </c>
      <c r="G30" s="67">
        <v>1</v>
      </c>
      <c r="H30" s="68">
        <v>28220</v>
      </c>
      <c r="I30" s="68">
        <v>14580.33</v>
      </c>
      <c r="J30" s="289" t="s">
        <v>2399</v>
      </c>
      <c r="K30" s="87"/>
      <c r="L30" s="87"/>
      <c r="M30" s="87"/>
      <c r="N30" s="87"/>
      <c r="O30" s="208">
        <f t="shared" si="3"/>
        <v>28220</v>
      </c>
      <c r="P30" s="87"/>
    </row>
    <row r="31" spans="1:16">
      <c r="A31" s="17">
        <v>26</v>
      </c>
      <c r="B31" s="25"/>
      <c r="C31" s="3" t="s">
        <v>1822</v>
      </c>
      <c r="D31" s="3" t="s">
        <v>1873</v>
      </c>
      <c r="E31" s="3" t="s">
        <v>1897</v>
      </c>
      <c r="F31" s="2" t="s">
        <v>10</v>
      </c>
      <c r="G31" s="2">
        <v>1</v>
      </c>
      <c r="H31" s="4">
        <v>2865.13</v>
      </c>
      <c r="I31" s="4">
        <v>2865.13</v>
      </c>
      <c r="J31" s="176" t="s">
        <v>2394</v>
      </c>
      <c r="K31" s="25"/>
      <c r="L31" s="25"/>
      <c r="M31" s="175">
        <f>H31</f>
        <v>2865.13</v>
      </c>
      <c r="N31" s="25"/>
      <c r="O31" s="25"/>
      <c r="P31" s="25"/>
    </row>
    <row r="32" spans="1:16">
      <c r="A32" s="17">
        <v>27</v>
      </c>
      <c r="B32" s="25"/>
      <c r="C32" s="3" t="s">
        <v>1823</v>
      </c>
      <c r="D32" s="3" t="s">
        <v>1874</v>
      </c>
      <c r="E32" s="3" t="s">
        <v>1897</v>
      </c>
      <c r="F32" s="2" t="s">
        <v>10</v>
      </c>
      <c r="G32" s="2">
        <v>1</v>
      </c>
      <c r="H32" s="4">
        <v>1489.46</v>
      </c>
      <c r="I32" s="4">
        <v>1489.46</v>
      </c>
      <c r="J32" s="176" t="s">
        <v>2394</v>
      </c>
      <c r="K32" s="25"/>
      <c r="L32" s="25"/>
      <c r="M32" s="175">
        <f>H32</f>
        <v>1489.46</v>
      </c>
      <c r="N32" s="25"/>
      <c r="O32" s="25"/>
      <c r="P32" s="25"/>
    </row>
    <row r="33" spans="1:16">
      <c r="A33" s="17">
        <v>28</v>
      </c>
      <c r="B33" s="25"/>
      <c r="C33" s="3" t="s">
        <v>1824</v>
      </c>
      <c r="D33" s="3" t="s">
        <v>1874</v>
      </c>
      <c r="E33" s="3" t="s">
        <v>1897</v>
      </c>
      <c r="F33" s="2" t="s">
        <v>10</v>
      </c>
      <c r="G33" s="2">
        <v>1</v>
      </c>
      <c r="H33" s="4">
        <v>1489.46</v>
      </c>
      <c r="I33" s="4">
        <v>1489.46</v>
      </c>
      <c r="J33" s="176" t="s">
        <v>2394</v>
      </c>
      <c r="K33" s="25"/>
      <c r="L33" s="25"/>
      <c r="M33" s="175">
        <f>H33</f>
        <v>1489.46</v>
      </c>
      <c r="N33" s="25"/>
      <c r="O33" s="25"/>
      <c r="P33" s="25"/>
    </row>
    <row r="34" spans="1:16" ht="22.5">
      <c r="A34" s="17">
        <v>29</v>
      </c>
      <c r="B34" s="25"/>
      <c r="C34" s="3" t="s">
        <v>1825</v>
      </c>
      <c r="D34" s="3" t="s">
        <v>1875</v>
      </c>
      <c r="E34" s="3" t="s">
        <v>1897</v>
      </c>
      <c r="F34" s="2" t="s">
        <v>10</v>
      </c>
      <c r="G34" s="2">
        <v>1</v>
      </c>
      <c r="H34" s="4">
        <v>1693.2</v>
      </c>
      <c r="I34" s="4">
        <v>1693.2</v>
      </c>
      <c r="J34" s="176" t="s">
        <v>2394</v>
      </c>
      <c r="K34" s="25"/>
      <c r="L34" s="25"/>
      <c r="M34" s="175">
        <f>H34</f>
        <v>1693.2</v>
      </c>
      <c r="N34" s="25"/>
      <c r="O34" s="25"/>
      <c r="P34" s="25"/>
    </row>
    <row r="35" spans="1:16">
      <c r="A35" s="17">
        <v>30</v>
      </c>
      <c r="B35" s="25"/>
      <c r="C35" s="3" t="s">
        <v>1826</v>
      </c>
      <c r="D35" s="3" t="s">
        <v>1876</v>
      </c>
      <c r="E35" s="3" t="s">
        <v>1897</v>
      </c>
      <c r="F35" s="2" t="s">
        <v>10</v>
      </c>
      <c r="G35" s="2">
        <v>1</v>
      </c>
      <c r="H35" s="4">
        <v>1168.26</v>
      </c>
      <c r="I35" s="4">
        <v>1168.26</v>
      </c>
      <c r="J35" s="176" t="s">
        <v>2394</v>
      </c>
      <c r="K35" s="25"/>
      <c r="L35" s="25"/>
      <c r="M35" s="175">
        <f>H35</f>
        <v>1168.26</v>
      </c>
      <c r="N35" s="25"/>
      <c r="O35" s="25"/>
      <c r="P35" s="25"/>
    </row>
    <row r="36" spans="1:16">
      <c r="A36" s="17">
        <v>31</v>
      </c>
      <c r="B36" s="25"/>
      <c r="C36" s="3" t="s">
        <v>1827</v>
      </c>
      <c r="D36" s="3" t="s">
        <v>1877</v>
      </c>
      <c r="E36" s="3" t="s">
        <v>1897</v>
      </c>
      <c r="F36" s="2" t="s">
        <v>10</v>
      </c>
      <c r="G36" s="2">
        <v>1</v>
      </c>
      <c r="H36" s="4">
        <v>733.26</v>
      </c>
      <c r="I36" s="4">
        <v>733.26</v>
      </c>
      <c r="J36" s="176" t="s">
        <v>2399</v>
      </c>
      <c r="K36" s="25"/>
      <c r="L36" s="25"/>
      <c r="M36" s="25"/>
      <c r="N36" s="25"/>
      <c r="O36" s="175">
        <f>H36</f>
        <v>733.26</v>
      </c>
      <c r="P36" s="25"/>
    </row>
    <row r="37" spans="1:16">
      <c r="A37" s="17">
        <v>32</v>
      </c>
      <c r="B37" s="25"/>
      <c r="C37" s="3" t="s">
        <v>1828</v>
      </c>
      <c r="D37" s="3" t="s">
        <v>1878</v>
      </c>
      <c r="E37" s="3" t="s">
        <v>1897</v>
      </c>
      <c r="F37" s="2" t="s">
        <v>10</v>
      </c>
      <c r="G37" s="2">
        <v>1</v>
      </c>
      <c r="H37" s="4">
        <v>1725.32</v>
      </c>
      <c r="I37" s="4">
        <v>1725.32</v>
      </c>
      <c r="J37" s="176" t="s">
        <v>2399</v>
      </c>
      <c r="K37" s="25"/>
      <c r="L37" s="25"/>
      <c r="M37" s="25"/>
      <c r="N37" s="25"/>
      <c r="O37" s="175">
        <f>H37</f>
        <v>1725.32</v>
      </c>
      <c r="P37" s="25"/>
    </row>
    <row r="38" spans="1:16">
      <c r="A38" s="17">
        <v>33</v>
      </c>
      <c r="B38" s="25"/>
      <c r="C38" s="3" t="s">
        <v>1829</v>
      </c>
      <c r="D38" s="3" t="s">
        <v>1439</v>
      </c>
      <c r="E38" s="3" t="s">
        <v>1897</v>
      </c>
      <c r="F38" s="2" t="s">
        <v>10</v>
      </c>
      <c r="G38" s="2">
        <v>1</v>
      </c>
      <c r="H38" s="4">
        <v>4268.7299999999996</v>
      </c>
      <c r="I38" s="4">
        <v>996.03</v>
      </c>
      <c r="J38" s="176" t="s">
        <v>2394</v>
      </c>
      <c r="K38" s="25"/>
      <c r="L38" s="25"/>
      <c r="M38" s="175">
        <f>H38</f>
        <v>4268.7299999999996</v>
      </c>
      <c r="N38" s="25"/>
      <c r="O38" s="25"/>
      <c r="P38" s="25"/>
    </row>
    <row r="39" spans="1:16">
      <c r="A39" s="17">
        <v>34</v>
      </c>
      <c r="B39" s="25"/>
      <c r="C39" s="3" t="s">
        <v>1830</v>
      </c>
      <c r="D39" s="3" t="s">
        <v>1559</v>
      </c>
      <c r="E39" s="3" t="s">
        <v>1897</v>
      </c>
      <c r="F39" s="2" t="s">
        <v>10</v>
      </c>
      <c r="G39" s="2">
        <v>1</v>
      </c>
      <c r="H39" s="4">
        <v>1505.07</v>
      </c>
      <c r="I39" s="4">
        <v>1505.07</v>
      </c>
      <c r="J39" s="176" t="s">
        <v>2394</v>
      </c>
      <c r="K39" s="175">
        <f t="shared" ref="K39:K40" si="4">H39</f>
        <v>1505.07</v>
      </c>
      <c r="L39" s="25"/>
      <c r="M39" s="175"/>
      <c r="N39" s="25"/>
      <c r="O39" s="25"/>
      <c r="P39" s="25"/>
    </row>
    <row r="40" spans="1:16">
      <c r="A40" s="17">
        <v>35</v>
      </c>
      <c r="B40" s="25"/>
      <c r="C40" s="3" t="s">
        <v>1831</v>
      </c>
      <c r="D40" s="3" t="s">
        <v>1559</v>
      </c>
      <c r="E40" s="3" t="s">
        <v>1897</v>
      </c>
      <c r="F40" s="2" t="s">
        <v>10</v>
      </c>
      <c r="G40" s="2">
        <v>1</v>
      </c>
      <c r="H40" s="4">
        <v>1505.06</v>
      </c>
      <c r="I40" s="4">
        <v>1505.06</v>
      </c>
      <c r="J40" s="176" t="s">
        <v>2394</v>
      </c>
      <c r="K40" s="175">
        <f t="shared" si="4"/>
        <v>1505.06</v>
      </c>
      <c r="L40" s="25"/>
      <c r="M40" s="175"/>
      <c r="N40" s="25"/>
      <c r="O40" s="25"/>
      <c r="P40" s="25"/>
    </row>
    <row r="41" spans="1:16" ht="22.5">
      <c r="A41" s="17">
        <v>36</v>
      </c>
      <c r="B41" s="25"/>
      <c r="C41" s="3" t="s">
        <v>1832</v>
      </c>
      <c r="D41" s="3" t="s">
        <v>1879</v>
      </c>
      <c r="E41" s="3" t="s">
        <v>1897</v>
      </c>
      <c r="F41" s="2" t="s">
        <v>10</v>
      </c>
      <c r="G41" s="2">
        <v>1</v>
      </c>
      <c r="H41" s="4">
        <v>14000</v>
      </c>
      <c r="I41" s="4">
        <v>4783.3900000000003</v>
      </c>
      <c r="J41" s="176" t="s">
        <v>2394</v>
      </c>
      <c r="K41" s="25"/>
      <c r="L41" s="25"/>
      <c r="M41" s="183">
        <f t="shared" ref="M41:M48" si="5">H41</f>
        <v>14000</v>
      </c>
      <c r="N41" s="25"/>
      <c r="O41" s="25"/>
      <c r="P41" s="25"/>
    </row>
    <row r="42" spans="1:16">
      <c r="A42" s="17">
        <v>37</v>
      </c>
      <c r="B42" s="25"/>
      <c r="C42" s="3" t="s">
        <v>1833</v>
      </c>
      <c r="D42" s="3" t="s">
        <v>1880</v>
      </c>
      <c r="E42" s="3" t="s">
        <v>1897</v>
      </c>
      <c r="F42" s="2" t="s">
        <v>10</v>
      </c>
      <c r="G42" s="2">
        <v>1</v>
      </c>
      <c r="H42" s="4">
        <v>1505.56</v>
      </c>
      <c r="I42" s="4">
        <v>1505.56</v>
      </c>
      <c r="J42" s="176" t="s">
        <v>2394</v>
      </c>
      <c r="K42" s="25"/>
      <c r="L42" s="25"/>
      <c r="M42" s="175">
        <f t="shared" si="5"/>
        <v>1505.56</v>
      </c>
      <c r="N42" s="25"/>
      <c r="O42" s="25"/>
      <c r="P42" s="25"/>
    </row>
    <row r="43" spans="1:16">
      <c r="A43" s="17">
        <v>38</v>
      </c>
      <c r="B43" s="25"/>
      <c r="C43" s="3" t="s">
        <v>1834</v>
      </c>
      <c r="D43" s="3" t="s">
        <v>1881</v>
      </c>
      <c r="E43" s="3" t="s">
        <v>1897</v>
      </c>
      <c r="F43" s="2" t="s">
        <v>10</v>
      </c>
      <c r="G43" s="2">
        <v>1</v>
      </c>
      <c r="H43" s="4">
        <v>1658.5</v>
      </c>
      <c r="I43" s="4">
        <v>1658.5</v>
      </c>
      <c r="J43" s="176" t="s">
        <v>2394</v>
      </c>
      <c r="K43" s="25"/>
      <c r="L43" s="25"/>
      <c r="M43" s="175">
        <f t="shared" si="5"/>
        <v>1658.5</v>
      </c>
      <c r="N43" s="25"/>
      <c r="O43" s="25"/>
      <c r="P43" s="25"/>
    </row>
    <row r="44" spans="1:16">
      <c r="A44" s="17">
        <v>39</v>
      </c>
      <c r="B44" s="25"/>
      <c r="C44" s="3" t="s">
        <v>1835</v>
      </c>
      <c r="D44" s="3" t="s">
        <v>1882</v>
      </c>
      <c r="E44" s="3" t="s">
        <v>1897</v>
      </c>
      <c r="F44" s="2" t="s">
        <v>10</v>
      </c>
      <c r="G44" s="2">
        <v>1</v>
      </c>
      <c r="H44" s="4">
        <v>6800</v>
      </c>
      <c r="I44" s="4">
        <v>1359.97</v>
      </c>
      <c r="J44" s="176" t="s">
        <v>2394</v>
      </c>
      <c r="K44" s="25"/>
      <c r="L44" s="25"/>
      <c r="M44" s="175">
        <f t="shared" si="5"/>
        <v>6800</v>
      </c>
      <c r="N44" s="25"/>
      <c r="O44" s="25"/>
      <c r="P44" s="25"/>
    </row>
    <row r="45" spans="1:16">
      <c r="A45" s="17">
        <v>40</v>
      </c>
      <c r="B45" s="25"/>
      <c r="C45" s="3" t="s">
        <v>1836</v>
      </c>
      <c r="D45" s="3" t="s">
        <v>1883</v>
      </c>
      <c r="E45" s="3" t="s">
        <v>1897</v>
      </c>
      <c r="F45" s="2" t="s">
        <v>10</v>
      </c>
      <c r="G45" s="2">
        <v>1</v>
      </c>
      <c r="H45" s="4">
        <v>37885.019999999997</v>
      </c>
      <c r="I45" s="4">
        <v>5640.97</v>
      </c>
      <c r="J45" s="176" t="s">
        <v>2394</v>
      </c>
      <c r="K45" s="25"/>
      <c r="L45" s="25"/>
      <c r="M45" s="175">
        <f t="shared" si="5"/>
        <v>37885.019999999997</v>
      </c>
      <c r="N45" s="25"/>
      <c r="O45" s="25"/>
      <c r="P45" s="25"/>
    </row>
    <row r="46" spans="1:16">
      <c r="A46" s="17">
        <v>41</v>
      </c>
      <c r="B46" s="25"/>
      <c r="C46" s="3" t="s">
        <v>1837</v>
      </c>
      <c r="D46" s="3" t="s">
        <v>1884</v>
      </c>
      <c r="E46" s="3" t="s">
        <v>1897</v>
      </c>
      <c r="F46" s="2" t="s">
        <v>10</v>
      </c>
      <c r="G46" s="2">
        <v>1</v>
      </c>
      <c r="H46" s="4">
        <v>644.48</v>
      </c>
      <c r="I46" s="4">
        <v>644.48</v>
      </c>
      <c r="J46" s="176" t="s">
        <v>2394</v>
      </c>
      <c r="K46" s="25"/>
      <c r="L46" s="25"/>
      <c r="M46" s="175">
        <f t="shared" si="5"/>
        <v>644.48</v>
      </c>
      <c r="N46" s="25"/>
      <c r="O46" s="25"/>
      <c r="P46" s="25"/>
    </row>
    <row r="47" spans="1:16">
      <c r="A47" s="17">
        <v>42</v>
      </c>
      <c r="B47" s="25"/>
      <c r="C47" s="3" t="s">
        <v>1838</v>
      </c>
      <c r="D47" s="3" t="s">
        <v>1885</v>
      </c>
      <c r="E47" s="3" t="s">
        <v>1897</v>
      </c>
      <c r="F47" s="2" t="s">
        <v>10</v>
      </c>
      <c r="G47" s="2">
        <v>1</v>
      </c>
      <c r="H47" s="4">
        <v>873.45</v>
      </c>
      <c r="I47" s="4">
        <v>873.45</v>
      </c>
      <c r="J47" s="176" t="s">
        <v>2394</v>
      </c>
      <c r="K47" s="25"/>
      <c r="L47" s="25"/>
      <c r="M47" s="175">
        <f t="shared" si="5"/>
        <v>873.45</v>
      </c>
      <c r="N47" s="25"/>
      <c r="O47" s="25"/>
      <c r="P47" s="25"/>
    </row>
    <row r="48" spans="1:16">
      <c r="A48" s="17">
        <v>43</v>
      </c>
      <c r="B48" s="25"/>
      <c r="C48" s="3" t="s">
        <v>1839</v>
      </c>
      <c r="D48" s="3" t="s">
        <v>1886</v>
      </c>
      <c r="E48" s="3" t="s">
        <v>1897</v>
      </c>
      <c r="F48" s="2" t="s">
        <v>10</v>
      </c>
      <c r="G48" s="2">
        <v>1</v>
      </c>
      <c r="H48" s="4">
        <v>2935.98</v>
      </c>
      <c r="I48" s="4">
        <v>2935.98</v>
      </c>
      <c r="J48" s="176" t="s">
        <v>2394</v>
      </c>
      <c r="K48" s="25"/>
      <c r="L48" s="25"/>
      <c r="M48" s="175">
        <f t="shared" si="5"/>
        <v>2935.98</v>
      </c>
      <c r="N48" s="25"/>
      <c r="O48" s="25"/>
      <c r="P48" s="25"/>
    </row>
    <row r="49" spans="1:16">
      <c r="A49" s="17">
        <v>44</v>
      </c>
      <c r="B49" s="25"/>
      <c r="C49" s="3" t="s">
        <v>1840</v>
      </c>
      <c r="D49" s="3" t="s">
        <v>1887</v>
      </c>
      <c r="E49" s="3" t="s">
        <v>1897</v>
      </c>
      <c r="F49" s="2" t="s">
        <v>10</v>
      </c>
      <c r="G49" s="2">
        <v>1</v>
      </c>
      <c r="H49" s="4">
        <v>782.95</v>
      </c>
      <c r="I49" s="4">
        <v>782.95</v>
      </c>
      <c r="J49" s="176" t="s">
        <v>2399</v>
      </c>
      <c r="K49" s="25"/>
      <c r="L49" s="25"/>
      <c r="M49" s="25"/>
      <c r="N49" s="25"/>
      <c r="O49" s="175">
        <f>H49</f>
        <v>782.95</v>
      </c>
      <c r="P49" s="25"/>
    </row>
    <row r="50" spans="1:16">
      <c r="A50" s="17">
        <v>45</v>
      </c>
      <c r="B50" s="25"/>
      <c r="C50" s="3" t="s">
        <v>1841</v>
      </c>
      <c r="D50" s="3" t="s">
        <v>1887</v>
      </c>
      <c r="E50" s="3" t="s">
        <v>1897</v>
      </c>
      <c r="F50" s="2" t="s">
        <v>10</v>
      </c>
      <c r="G50" s="2">
        <v>1</v>
      </c>
      <c r="H50" s="4">
        <v>782.92</v>
      </c>
      <c r="I50" s="4">
        <v>782.92</v>
      </c>
      <c r="J50" s="176" t="s">
        <v>2399</v>
      </c>
      <c r="K50" s="25"/>
      <c r="L50" s="25"/>
      <c r="M50" s="25"/>
      <c r="N50" s="25"/>
      <c r="O50" s="175">
        <f t="shared" ref="O50:O55" si="6">H50</f>
        <v>782.92</v>
      </c>
      <c r="P50" s="25"/>
    </row>
    <row r="51" spans="1:16">
      <c r="A51" s="17">
        <v>46</v>
      </c>
      <c r="B51" s="25"/>
      <c r="C51" s="3" t="s">
        <v>1842</v>
      </c>
      <c r="D51" s="3" t="s">
        <v>1887</v>
      </c>
      <c r="E51" s="3" t="s">
        <v>1897</v>
      </c>
      <c r="F51" s="2" t="s">
        <v>10</v>
      </c>
      <c r="G51" s="2">
        <v>1</v>
      </c>
      <c r="H51" s="4">
        <v>782.92</v>
      </c>
      <c r="I51" s="4">
        <v>782.92</v>
      </c>
      <c r="J51" s="176" t="s">
        <v>2399</v>
      </c>
      <c r="K51" s="25"/>
      <c r="L51" s="25"/>
      <c r="M51" s="25"/>
      <c r="N51" s="25"/>
      <c r="O51" s="175">
        <f t="shared" si="6"/>
        <v>782.92</v>
      </c>
      <c r="P51" s="25"/>
    </row>
    <row r="52" spans="1:16">
      <c r="A52" s="17">
        <v>47</v>
      </c>
      <c r="B52" s="25"/>
      <c r="C52" s="3" t="s">
        <v>1843</v>
      </c>
      <c r="D52" s="3" t="s">
        <v>1887</v>
      </c>
      <c r="E52" s="3" t="s">
        <v>1897</v>
      </c>
      <c r="F52" s="2" t="s">
        <v>10</v>
      </c>
      <c r="G52" s="2">
        <v>1</v>
      </c>
      <c r="H52" s="4">
        <v>782.92</v>
      </c>
      <c r="I52" s="4">
        <v>782.92</v>
      </c>
      <c r="J52" s="176" t="s">
        <v>2399</v>
      </c>
      <c r="K52" s="25"/>
      <c r="L52" s="25"/>
      <c r="M52" s="25"/>
      <c r="N52" s="25"/>
      <c r="O52" s="175">
        <f t="shared" si="6"/>
        <v>782.92</v>
      </c>
      <c r="P52" s="25"/>
    </row>
    <row r="53" spans="1:16">
      <c r="A53" s="17">
        <v>48</v>
      </c>
      <c r="B53" s="25"/>
      <c r="C53" s="3" t="s">
        <v>1844</v>
      </c>
      <c r="D53" s="3" t="s">
        <v>1888</v>
      </c>
      <c r="E53" s="3" t="s">
        <v>1897</v>
      </c>
      <c r="F53" s="2" t="s">
        <v>10</v>
      </c>
      <c r="G53" s="2">
        <v>1</v>
      </c>
      <c r="H53" s="4">
        <v>630.69000000000005</v>
      </c>
      <c r="I53" s="4">
        <v>630.69000000000005</v>
      </c>
      <c r="J53" s="176" t="s">
        <v>2399</v>
      </c>
      <c r="K53" s="25"/>
      <c r="L53" s="25"/>
      <c r="M53" s="25"/>
      <c r="N53" s="25"/>
      <c r="O53" s="175">
        <f t="shared" si="6"/>
        <v>630.69000000000005</v>
      </c>
      <c r="P53" s="25"/>
    </row>
    <row r="54" spans="1:16">
      <c r="A54" s="17">
        <v>49</v>
      </c>
      <c r="B54" s="25"/>
      <c r="C54" s="3" t="s">
        <v>1845</v>
      </c>
      <c r="D54" s="3" t="s">
        <v>1889</v>
      </c>
      <c r="E54" s="3" t="s">
        <v>1897</v>
      </c>
      <c r="F54" s="2" t="s">
        <v>10</v>
      </c>
      <c r="G54" s="2">
        <v>1</v>
      </c>
      <c r="H54" s="4">
        <v>630.69000000000005</v>
      </c>
      <c r="I54" s="4">
        <v>630.69000000000005</v>
      </c>
      <c r="J54" s="176" t="s">
        <v>2399</v>
      </c>
      <c r="K54" s="25"/>
      <c r="L54" s="25"/>
      <c r="M54" s="25"/>
      <c r="N54" s="25"/>
      <c r="O54" s="175">
        <f t="shared" si="6"/>
        <v>630.69000000000005</v>
      </c>
      <c r="P54" s="25"/>
    </row>
    <row r="55" spans="1:16">
      <c r="A55" s="17">
        <v>50</v>
      </c>
      <c r="B55" s="25"/>
      <c r="C55" s="3" t="s">
        <v>1846</v>
      </c>
      <c r="D55" s="3" t="s">
        <v>1890</v>
      </c>
      <c r="E55" s="3" t="s">
        <v>1897</v>
      </c>
      <c r="F55" s="2" t="s">
        <v>10</v>
      </c>
      <c r="G55" s="2">
        <v>1</v>
      </c>
      <c r="H55" s="4">
        <v>489.33</v>
      </c>
      <c r="I55" s="4">
        <v>489.33</v>
      </c>
      <c r="J55" s="176" t="s">
        <v>2399</v>
      </c>
      <c r="K55" s="25"/>
      <c r="L55" s="25"/>
      <c r="M55" s="25"/>
      <c r="N55" s="25"/>
      <c r="O55" s="175">
        <f t="shared" si="6"/>
        <v>489.33</v>
      </c>
      <c r="P55" s="25"/>
    </row>
    <row r="56" spans="1:16">
      <c r="A56" s="17">
        <v>51</v>
      </c>
      <c r="B56" s="25"/>
      <c r="C56" s="3" t="s">
        <v>1847</v>
      </c>
      <c r="D56" s="3" t="s">
        <v>1891</v>
      </c>
      <c r="E56" s="3" t="s">
        <v>1897</v>
      </c>
      <c r="F56" s="2" t="s">
        <v>10</v>
      </c>
      <c r="G56" s="2">
        <v>1</v>
      </c>
      <c r="H56" s="4">
        <v>1370.3</v>
      </c>
      <c r="I56" s="4">
        <v>1370.3</v>
      </c>
      <c r="J56" s="176" t="s">
        <v>2394</v>
      </c>
      <c r="K56" s="25"/>
      <c r="L56" s="25"/>
      <c r="M56" s="175">
        <f>H56</f>
        <v>1370.3</v>
      </c>
      <c r="N56" s="25"/>
      <c r="O56" s="25"/>
      <c r="P56" s="25"/>
    </row>
    <row r="57" spans="1:16">
      <c r="A57" s="17">
        <v>52</v>
      </c>
      <c r="B57" s="25"/>
      <c r="C57" s="3" t="s">
        <v>1848</v>
      </c>
      <c r="D57" s="3" t="s">
        <v>1892</v>
      </c>
      <c r="E57" s="3" t="s">
        <v>1897</v>
      </c>
      <c r="F57" s="2" t="s">
        <v>10</v>
      </c>
      <c r="G57" s="2">
        <v>1</v>
      </c>
      <c r="H57" s="4">
        <v>788.36</v>
      </c>
      <c r="I57" s="4">
        <v>788.36</v>
      </c>
      <c r="J57" s="176" t="s">
        <v>2399</v>
      </c>
      <c r="K57" s="25"/>
      <c r="L57" s="25"/>
      <c r="M57" s="25"/>
      <c r="N57" s="25"/>
      <c r="O57" s="175">
        <f>H57</f>
        <v>788.36</v>
      </c>
      <c r="P57" s="25"/>
    </row>
    <row r="58" spans="1:16">
      <c r="A58" s="17">
        <v>53</v>
      </c>
      <c r="B58" s="25"/>
      <c r="C58" s="3" t="s">
        <v>1849</v>
      </c>
      <c r="D58" s="3" t="s">
        <v>1892</v>
      </c>
      <c r="E58" s="3" t="s">
        <v>1897</v>
      </c>
      <c r="F58" s="2" t="s">
        <v>10</v>
      </c>
      <c r="G58" s="2">
        <v>1</v>
      </c>
      <c r="H58" s="4">
        <v>788.36</v>
      </c>
      <c r="I58" s="4">
        <v>788.36</v>
      </c>
      <c r="J58" s="176" t="s">
        <v>2399</v>
      </c>
      <c r="K58" s="25"/>
      <c r="L58" s="25"/>
      <c r="M58" s="25"/>
      <c r="N58" s="25"/>
      <c r="O58" s="175">
        <f t="shared" ref="O58:O59" si="7">H58</f>
        <v>788.36</v>
      </c>
      <c r="P58" s="25"/>
    </row>
    <row r="59" spans="1:16">
      <c r="A59" s="17">
        <v>54</v>
      </c>
      <c r="B59" s="25"/>
      <c r="C59" s="3" t="s">
        <v>1850</v>
      </c>
      <c r="D59" s="3" t="s">
        <v>1892</v>
      </c>
      <c r="E59" s="3" t="s">
        <v>1897</v>
      </c>
      <c r="F59" s="2" t="s">
        <v>10</v>
      </c>
      <c r="G59" s="2">
        <v>1</v>
      </c>
      <c r="H59" s="4">
        <v>788.37</v>
      </c>
      <c r="I59" s="4">
        <v>788.37</v>
      </c>
      <c r="J59" s="176" t="s">
        <v>2399</v>
      </c>
      <c r="K59" s="25"/>
      <c r="L59" s="25"/>
      <c r="M59" s="25"/>
      <c r="N59" s="25"/>
      <c r="O59" s="175">
        <f t="shared" si="7"/>
        <v>788.37</v>
      </c>
      <c r="P59" s="25"/>
    </row>
    <row r="60" spans="1:16" s="215" customFormat="1">
      <c r="A60" s="224">
        <v>55</v>
      </c>
      <c r="B60" s="62"/>
      <c r="C60" s="125" t="s">
        <v>1851</v>
      </c>
      <c r="D60" s="125" t="s">
        <v>1893</v>
      </c>
      <c r="E60" s="125" t="s">
        <v>1897</v>
      </c>
      <c r="F60" s="58" t="s">
        <v>10</v>
      </c>
      <c r="G60" s="58">
        <v>1</v>
      </c>
      <c r="H60" s="98">
        <v>8699.2000000000007</v>
      </c>
      <c r="I60" s="98">
        <v>1217.8900000000001</v>
      </c>
      <c r="J60" s="288"/>
      <c r="K60" s="62"/>
      <c r="L60" s="62"/>
      <c r="M60" s="62"/>
      <c r="N60" s="62"/>
      <c r="O60" s="62"/>
      <c r="P60" s="62"/>
    </row>
    <row r="61" spans="1:16" s="215" customFormat="1">
      <c r="A61" s="224">
        <v>56</v>
      </c>
      <c r="B61" s="62"/>
      <c r="C61" s="125" t="s">
        <v>1852</v>
      </c>
      <c r="D61" s="125" t="s">
        <v>1894</v>
      </c>
      <c r="E61" s="125" t="s">
        <v>1897</v>
      </c>
      <c r="F61" s="58" t="s">
        <v>10</v>
      </c>
      <c r="G61" s="58">
        <v>1</v>
      </c>
      <c r="H61" s="98">
        <v>4360.47</v>
      </c>
      <c r="I61" s="98">
        <v>610.47</v>
      </c>
      <c r="J61" s="288"/>
      <c r="K61" s="62"/>
      <c r="L61" s="62"/>
      <c r="M61" s="62"/>
      <c r="N61" s="62"/>
      <c r="O61" s="62"/>
      <c r="P61" s="62"/>
    </row>
    <row r="62" spans="1:16">
      <c r="A62" s="17">
        <v>57</v>
      </c>
      <c r="B62" s="25"/>
      <c r="C62" s="3" t="s">
        <v>1853</v>
      </c>
      <c r="D62" s="3" t="s">
        <v>1514</v>
      </c>
      <c r="E62" s="3" t="s">
        <v>1897</v>
      </c>
      <c r="F62" s="2" t="s">
        <v>10</v>
      </c>
      <c r="G62" s="2">
        <v>1</v>
      </c>
      <c r="H62" s="4">
        <v>2360.4499999999998</v>
      </c>
      <c r="I62" s="4">
        <v>2360.4499999999998</v>
      </c>
      <c r="J62" s="176" t="s">
        <v>2394</v>
      </c>
      <c r="K62" s="25"/>
      <c r="L62" s="25"/>
      <c r="M62" s="175">
        <f>H62</f>
        <v>2360.4499999999998</v>
      </c>
      <c r="N62" s="25"/>
      <c r="O62" s="25"/>
      <c r="P62" s="25"/>
    </row>
    <row r="63" spans="1:16" s="63" customFormat="1">
      <c r="A63" s="121">
        <v>58</v>
      </c>
      <c r="B63" s="87"/>
      <c r="C63" s="61" t="s">
        <v>1854</v>
      </c>
      <c r="D63" s="61" t="s">
        <v>1895</v>
      </c>
      <c r="E63" s="61" t="s">
        <v>1897</v>
      </c>
      <c r="F63" s="67" t="s">
        <v>10</v>
      </c>
      <c r="G63" s="67">
        <v>1</v>
      </c>
      <c r="H63" s="68">
        <v>344.78</v>
      </c>
      <c r="I63" s="68">
        <v>344.78</v>
      </c>
      <c r="J63" s="289" t="s">
        <v>2395</v>
      </c>
      <c r="K63" s="87"/>
      <c r="L63" s="87"/>
      <c r="M63" s="87"/>
      <c r="N63" s="87"/>
      <c r="O63" s="87"/>
      <c r="P63" s="87"/>
    </row>
    <row r="64" spans="1:16" s="63" customFormat="1" ht="22.5">
      <c r="A64" s="121">
        <v>59</v>
      </c>
      <c r="B64" s="87"/>
      <c r="C64" s="61" t="s">
        <v>1855</v>
      </c>
      <c r="D64" s="61" t="s">
        <v>1896</v>
      </c>
      <c r="E64" s="61" t="s">
        <v>1897</v>
      </c>
      <c r="F64" s="67" t="s">
        <v>10</v>
      </c>
      <c r="G64" s="67">
        <v>1</v>
      </c>
      <c r="H64" s="68">
        <v>971.59</v>
      </c>
      <c r="I64" s="68">
        <v>971.59</v>
      </c>
      <c r="J64" s="289" t="s">
        <v>2395</v>
      </c>
      <c r="K64" s="87"/>
      <c r="L64" s="87"/>
      <c r="M64" s="87"/>
      <c r="N64" s="87"/>
      <c r="O64" s="87"/>
      <c r="P64" s="87"/>
    </row>
    <row r="65" spans="1:16" s="63" customFormat="1">
      <c r="A65" s="121">
        <v>60</v>
      </c>
      <c r="B65" s="87"/>
      <c r="C65" s="61" t="s">
        <v>1898</v>
      </c>
      <c r="D65" s="61" t="s">
        <v>1899</v>
      </c>
      <c r="E65" s="61" t="s">
        <v>1897</v>
      </c>
      <c r="F65" s="67" t="s">
        <v>10</v>
      </c>
      <c r="G65" s="67">
        <v>1</v>
      </c>
      <c r="H65" s="68">
        <v>570.22</v>
      </c>
      <c r="I65" s="68">
        <v>570.22</v>
      </c>
      <c r="J65" s="289" t="s">
        <v>2395</v>
      </c>
      <c r="K65" s="87"/>
      <c r="L65" s="87"/>
      <c r="M65" s="87"/>
      <c r="N65" s="87"/>
      <c r="O65" s="87"/>
      <c r="P65" s="87"/>
    </row>
    <row r="66" spans="1:16">
      <c r="A66" s="17">
        <v>61</v>
      </c>
      <c r="B66" s="25"/>
      <c r="C66" s="3" t="s">
        <v>1900</v>
      </c>
      <c r="D66" s="3" t="s">
        <v>1901</v>
      </c>
      <c r="E66" s="3"/>
      <c r="F66" s="2" t="s">
        <v>10</v>
      </c>
      <c r="G66" s="2">
        <v>1</v>
      </c>
      <c r="H66" s="4">
        <v>266.14</v>
      </c>
      <c r="I66" s="4">
        <v>266.14</v>
      </c>
      <c r="J66" s="176" t="s">
        <v>2399</v>
      </c>
      <c r="K66" s="25"/>
      <c r="L66" s="25"/>
      <c r="M66" s="25"/>
      <c r="N66" s="25"/>
      <c r="O66" s="175">
        <f>H66</f>
        <v>266.14</v>
      </c>
      <c r="P66" s="25"/>
    </row>
    <row r="67" spans="1:16">
      <c r="A67" s="17">
        <v>62</v>
      </c>
      <c r="B67" s="25"/>
      <c r="C67" s="3" t="s">
        <v>1902</v>
      </c>
      <c r="D67" s="3" t="s">
        <v>1901</v>
      </c>
      <c r="E67" s="3" t="s">
        <v>1897</v>
      </c>
      <c r="F67" s="2" t="s">
        <v>10</v>
      </c>
      <c r="G67" s="2">
        <v>1</v>
      </c>
      <c r="H67" s="4">
        <v>266.14</v>
      </c>
      <c r="I67" s="4">
        <v>266.14</v>
      </c>
      <c r="J67" s="176" t="s">
        <v>2399</v>
      </c>
      <c r="K67" s="25"/>
      <c r="L67" s="25"/>
      <c r="M67" s="25"/>
      <c r="N67" s="25"/>
      <c r="O67" s="175">
        <f t="shared" ref="O67:O97" si="8">H67</f>
        <v>266.14</v>
      </c>
      <c r="P67" s="25"/>
    </row>
    <row r="68" spans="1:16">
      <c r="A68" s="17">
        <v>63</v>
      </c>
      <c r="B68" s="25"/>
      <c r="C68" s="3" t="s">
        <v>1903</v>
      </c>
      <c r="D68" s="3" t="s">
        <v>1904</v>
      </c>
      <c r="E68" s="3"/>
      <c r="F68" s="2" t="s">
        <v>10</v>
      </c>
      <c r="G68" s="2">
        <v>1</v>
      </c>
      <c r="H68" s="4">
        <v>564.4</v>
      </c>
      <c r="I68" s="4">
        <v>564.4</v>
      </c>
      <c r="J68" s="176" t="s">
        <v>2399</v>
      </c>
      <c r="K68" s="25"/>
      <c r="L68" s="25"/>
      <c r="M68" s="25"/>
      <c r="N68" s="25"/>
      <c r="O68" s="175">
        <f t="shared" si="8"/>
        <v>564.4</v>
      </c>
      <c r="P68" s="25"/>
    </row>
    <row r="69" spans="1:16">
      <c r="A69" s="17">
        <v>64</v>
      </c>
      <c r="B69" s="25"/>
      <c r="C69" s="3" t="s">
        <v>1905</v>
      </c>
      <c r="D69" s="3" t="s">
        <v>1906</v>
      </c>
      <c r="E69" s="3" t="s">
        <v>1897</v>
      </c>
      <c r="F69" s="2" t="s">
        <v>10</v>
      </c>
      <c r="G69" s="2">
        <v>1</v>
      </c>
      <c r="H69" s="4">
        <v>1128.8</v>
      </c>
      <c r="I69" s="4">
        <v>1128.8</v>
      </c>
      <c r="J69" s="176" t="s">
        <v>2399</v>
      </c>
      <c r="K69" s="25"/>
      <c r="L69" s="25"/>
      <c r="M69" s="25"/>
      <c r="N69" s="25"/>
      <c r="O69" s="175">
        <f t="shared" si="8"/>
        <v>1128.8</v>
      </c>
      <c r="P69" s="25"/>
    </row>
    <row r="70" spans="1:16">
      <c r="A70" s="17">
        <v>65</v>
      </c>
      <c r="B70" s="25"/>
      <c r="C70" s="3" t="s">
        <v>1907</v>
      </c>
      <c r="D70" s="3" t="s">
        <v>1908</v>
      </c>
      <c r="E70" s="3" t="s">
        <v>1897</v>
      </c>
      <c r="F70" s="2" t="s">
        <v>10</v>
      </c>
      <c r="G70" s="2">
        <v>1</v>
      </c>
      <c r="H70" s="4">
        <v>564.4</v>
      </c>
      <c r="I70" s="4">
        <v>564.4</v>
      </c>
      <c r="J70" s="176" t="s">
        <v>2399</v>
      </c>
      <c r="K70" s="25"/>
      <c r="L70" s="25"/>
      <c r="M70" s="25"/>
      <c r="N70" s="25"/>
      <c r="O70" s="175">
        <f t="shared" si="8"/>
        <v>564.4</v>
      </c>
      <c r="P70" s="25"/>
    </row>
    <row r="71" spans="1:16">
      <c r="A71" s="17">
        <v>66</v>
      </c>
      <c r="B71" s="25"/>
      <c r="C71" s="3" t="s">
        <v>1909</v>
      </c>
      <c r="D71" s="3" t="s">
        <v>1910</v>
      </c>
      <c r="E71" s="3" t="s">
        <v>1897</v>
      </c>
      <c r="F71" s="2" t="s">
        <v>10</v>
      </c>
      <c r="G71" s="2">
        <v>1</v>
      </c>
      <c r="H71" s="4">
        <v>1128.8</v>
      </c>
      <c r="I71" s="4">
        <v>1128.8</v>
      </c>
      <c r="J71" s="176" t="s">
        <v>2399</v>
      </c>
      <c r="K71" s="25"/>
      <c r="L71" s="25"/>
      <c r="M71" s="25"/>
      <c r="N71" s="25"/>
      <c r="O71" s="175">
        <f t="shared" si="8"/>
        <v>1128.8</v>
      </c>
      <c r="P71" s="25"/>
    </row>
    <row r="72" spans="1:16">
      <c r="A72" s="17">
        <v>67</v>
      </c>
      <c r="B72" s="25"/>
      <c r="C72" s="3" t="s">
        <v>1911</v>
      </c>
      <c r="D72" s="3" t="s">
        <v>1912</v>
      </c>
      <c r="E72" s="3" t="s">
        <v>1897</v>
      </c>
      <c r="F72" s="2" t="s">
        <v>10</v>
      </c>
      <c r="G72" s="2">
        <v>1</v>
      </c>
      <c r="H72" s="4">
        <v>112.88</v>
      </c>
      <c r="I72" s="4">
        <v>112.88</v>
      </c>
      <c r="J72" s="176" t="s">
        <v>2399</v>
      </c>
      <c r="K72" s="25"/>
      <c r="L72" s="25"/>
      <c r="M72" s="25"/>
      <c r="N72" s="25"/>
      <c r="O72" s="175">
        <f t="shared" si="8"/>
        <v>112.88</v>
      </c>
      <c r="P72" s="25"/>
    </row>
    <row r="73" spans="1:16">
      <c r="A73" s="17">
        <v>68</v>
      </c>
      <c r="B73" s="25"/>
      <c r="C73" s="3" t="s">
        <v>1913</v>
      </c>
      <c r="D73" s="3" t="s">
        <v>1914</v>
      </c>
      <c r="E73" s="3" t="s">
        <v>1897</v>
      </c>
      <c r="F73" s="2" t="s">
        <v>10</v>
      </c>
      <c r="G73" s="2">
        <v>1</v>
      </c>
      <c r="H73" s="4">
        <v>395.08</v>
      </c>
      <c r="I73" s="4">
        <v>395.08</v>
      </c>
      <c r="J73" s="176" t="s">
        <v>2399</v>
      </c>
      <c r="K73" s="25"/>
      <c r="L73" s="25"/>
      <c r="M73" s="25"/>
      <c r="N73" s="25"/>
      <c r="O73" s="175">
        <f t="shared" si="8"/>
        <v>395.08</v>
      </c>
      <c r="P73" s="25"/>
    </row>
    <row r="74" spans="1:16">
      <c r="A74" s="17">
        <v>69</v>
      </c>
      <c r="B74" s="25"/>
      <c r="C74" s="3" t="s">
        <v>1915</v>
      </c>
      <c r="D74" s="3" t="s">
        <v>1916</v>
      </c>
      <c r="E74" s="3" t="s">
        <v>1897</v>
      </c>
      <c r="F74" s="2" t="s">
        <v>10</v>
      </c>
      <c r="G74" s="2">
        <v>1</v>
      </c>
      <c r="H74" s="4">
        <v>1128.8</v>
      </c>
      <c r="I74" s="4">
        <v>1128.8</v>
      </c>
      <c r="J74" s="176" t="s">
        <v>2399</v>
      </c>
      <c r="K74" s="25"/>
      <c r="L74" s="25"/>
      <c r="M74" s="25"/>
      <c r="N74" s="25"/>
      <c r="O74" s="175">
        <f t="shared" si="8"/>
        <v>1128.8</v>
      </c>
      <c r="P74" s="25"/>
    </row>
    <row r="75" spans="1:16">
      <c r="A75" s="17">
        <v>70</v>
      </c>
      <c r="B75" s="25"/>
      <c r="C75" s="3" t="s">
        <v>1917</v>
      </c>
      <c r="D75" s="3" t="s">
        <v>1918</v>
      </c>
      <c r="E75" s="3" t="s">
        <v>1897</v>
      </c>
      <c r="F75" s="2" t="s">
        <v>10</v>
      </c>
      <c r="G75" s="2">
        <v>1</v>
      </c>
      <c r="H75" s="4">
        <v>1128.8</v>
      </c>
      <c r="I75" s="4">
        <v>1128.8</v>
      </c>
      <c r="J75" s="176" t="s">
        <v>2399</v>
      </c>
      <c r="K75" s="25"/>
      <c r="L75" s="25"/>
      <c r="M75" s="25"/>
      <c r="N75" s="25"/>
      <c r="O75" s="175">
        <f t="shared" si="8"/>
        <v>1128.8</v>
      </c>
      <c r="P75" s="25"/>
    </row>
    <row r="76" spans="1:16">
      <c r="A76" s="17">
        <v>71</v>
      </c>
      <c r="B76" s="25"/>
      <c r="C76" s="3" t="s">
        <v>1919</v>
      </c>
      <c r="D76" s="3" t="s">
        <v>1920</v>
      </c>
      <c r="E76" s="3" t="s">
        <v>1897</v>
      </c>
      <c r="F76" s="2" t="s">
        <v>10</v>
      </c>
      <c r="G76" s="2">
        <v>1</v>
      </c>
      <c r="H76" s="4">
        <v>56.44</v>
      </c>
      <c r="I76" s="4">
        <v>56.44</v>
      </c>
      <c r="J76" s="176" t="s">
        <v>2399</v>
      </c>
      <c r="K76" s="25"/>
      <c r="L76" s="25"/>
      <c r="M76" s="25"/>
      <c r="N76" s="25"/>
      <c r="O76" s="175">
        <f t="shared" si="8"/>
        <v>56.44</v>
      </c>
      <c r="P76" s="25"/>
    </row>
    <row r="77" spans="1:16">
      <c r="A77" s="17">
        <v>72</v>
      </c>
      <c r="B77" s="25"/>
      <c r="C77" s="3" t="s">
        <v>1921</v>
      </c>
      <c r="D77" s="3" t="s">
        <v>1920</v>
      </c>
      <c r="E77" s="3" t="s">
        <v>1897</v>
      </c>
      <c r="F77" s="2" t="s">
        <v>10</v>
      </c>
      <c r="G77" s="2">
        <v>1</v>
      </c>
      <c r="H77" s="4">
        <v>56.44</v>
      </c>
      <c r="I77" s="4">
        <v>56.44</v>
      </c>
      <c r="J77" s="176" t="s">
        <v>2399</v>
      </c>
      <c r="K77" s="25"/>
      <c r="L77" s="25"/>
      <c r="M77" s="25"/>
      <c r="N77" s="25"/>
      <c r="O77" s="175">
        <f t="shared" si="8"/>
        <v>56.44</v>
      </c>
      <c r="P77" s="25"/>
    </row>
    <row r="78" spans="1:16">
      <c r="A78" s="17">
        <v>73</v>
      </c>
      <c r="B78" s="25"/>
      <c r="C78" s="3" t="s">
        <v>1922</v>
      </c>
      <c r="D78" s="3" t="s">
        <v>1920</v>
      </c>
      <c r="E78" s="3" t="s">
        <v>1897</v>
      </c>
      <c r="F78" s="2" t="s">
        <v>10</v>
      </c>
      <c r="G78" s="2">
        <v>1</v>
      </c>
      <c r="H78" s="4">
        <v>56.44</v>
      </c>
      <c r="I78" s="4">
        <v>56.44</v>
      </c>
      <c r="J78" s="176" t="s">
        <v>2399</v>
      </c>
      <c r="K78" s="25"/>
      <c r="L78" s="25"/>
      <c r="M78" s="25"/>
      <c r="N78" s="25"/>
      <c r="O78" s="175">
        <f t="shared" si="8"/>
        <v>56.44</v>
      </c>
      <c r="P78" s="25"/>
    </row>
    <row r="79" spans="1:16">
      <c r="A79" s="17">
        <v>74</v>
      </c>
      <c r="B79" s="25"/>
      <c r="C79" s="3" t="s">
        <v>1923</v>
      </c>
      <c r="D79" s="3" t="s">
        <v>1924</v>
      </c>
      <c r="E79" s="3" t="s">
        <v>1897</v>
      </c>
      <c r="F79" s="2" t="s">
        <v>10</v>
      </c>
      <c r="G79" s="2">
        <v>1</v>
      </c>
      <c r="H79" s="4">
        <v>564.4</v>
      </c>
      <c r="I79" s="4">
        <v>564.4</v>
      </c>
      <c r="J79" s="176" t="s">
        <v>2399</v>
      </c>
      <c r="K79" s="25"/>
      <c r="L79" s="25"/>
      <c r="M79" s="25"/>
      <c r="N79" s="25"/>
      <c r="O79" s="175">
        <f t="shared" si="8"/>
        <v>564.4</v>
      </c>
      <c r="P79" s="25"/>
    </row>
    <row r="80" spans="1:16">
      <c r="A80" s="17">
        <v>75</v>
      </c>
      <c r="B80" s="25"/>
      <c r="C80" s="3" t="s">
        <v>1925</v>
      </c>
      <c r="D80" s="3" t="s">
        <v>1926</v>
      </c>
      <c r="E80" s="3" t="s">
        <v>1897</v>
      </c>
      <c r="F80" s="2" t="s">
        <v>10</v>
      </c>
      <c r="G80" s="2">
        <v>1</v>
      </c>
      <c r="H80" s="4">
        <v>33.86</v>
      </c>
      <c r="I80" s="4">
        <v>33.86</v>
      </c>
      <c r="J80" s="176" t="s">
        <v>2399</v>
      </c>
      <c r="K80" s="25"/>
      <c r="L80" s="25"/>
      <c r="M80" s="25"/>
      <c r="N80" s="25"/>
      <c r="O80" s="175">
        <f t="shared" si="8"/>
        <v>33.86</v>
      </c>
      <c r="P80" s="25"/>
    </row>
    <row r="81" spans="1:16">
      <c r="A81" s="17">
        <v>76</v>
      </c>
      <c r="B81" s="25"/>
      <c r="C81" s="3" t="s">
        <v>1927</v>
      </c>
      <c r="D81" s="3" t="s">
        <v>1926</v>
      </c>
      <c r="E81" s="3" t="s">
        <v>1897</v>
      </c>
      <c r="F81" s="2" t="s">
        <v>10</v>
      </c>
      <c r="G81" s="2">
        <v>1</v>
      </c>
      <c r="H81" s="4">
        <v>33.86</v>
      </c>
      <c r="I81" s="4">
        <v>33.86</v>
      </c>
      <c r="J81" s="176" t="s">
        <v>2399</v>
      </c>
      <c r="K81" s="25"/>
      <c r="L81" s="25"/>
      <c r="M81" s="25"/>
      <c r="N81" s="25"/>
      <c r="O81" s="175">
        <f t="shared" si="8"/>
        <v>33.86</v>
      </c>
      <c r="P81" s="25"/>
    </row>
    <row r="82" spans="1:16">
      <c r="A82" s="17">
        <v>77</v>
      </c>
      <c r="B82" s="25"/>
      <c r="C82" s="3" t="s">
        <v>1928</v>
      </c>
      <c r="D82" s="3" t="s">
        <v>1929</v>
      </c>
      <c r="E82" s="3" t="s">
        <v>1897</v>
      </c>
      <c r="F82" s="2" t="s">
        <v>10</v>
      </c>
      <c r="G82" s="2">
        <v>1</v>
      </c>
      <c r="H82" s="4">
        <v>56.44</v>
      </c>
      <c r="I82" s="4">
        <v>56.44</v>
      </c>
      <c r="J82" s="176" t="s">
        <v>2399</v>
      </c>
      <c r="K82" s="25"/>
      <c r="L82" s="25"/>
      <c r="M82" s="25"/>
      <c r="N82" s="25"/>
      <c r="O82" s="175">
        <f t="shared" si="8"/>
        <v>56.44</v>
      </c>
      <c r="P82" s="25"/>
    </row>
    <row r="83" spans="1:16">
      <c r="A83" s="17">
        <v>78</v>
      </c>
      <c r="B83" s="25"/>
      <c r="C83" s="3" t="s">
        <v>1930</v>
      </c>
      <c r="D83" s="3" t="s">
        <v>1931</v>
      </c>
      <c r="E83" s="3" t="s">
        <v>1897</v>
      </c>
      <c r="F83" s="2" t="s">
        <v>10</v>
      </c>
      <c r="G83" s="2">
        <v>1</v>
      </c>
      <c r="H83" s="4">
        <v>112.88</v>
      </c>
      <c r="I83" s="4">
        <v>112.88</v>
      </c>
      <c r="J83" s="176" t="s">
        <v>2399</v>
      </c>
      <c r="K83" s="25"/>
      <c r="L83" s="25"/>
      <c r="M83" s="25"/>
      <c r="N83" s="25"/>
      <c r="O83" s="175">
        <f t="shared" si="8"/>
        <v>112.88</v>
      </c>
      <c r="P83" s="25"/>
    </row>
    <row r="84" spans="1:16">
      <c r="A84" s="17">
        <v>79</v>
      </c>
      <c r="B84" s="25"/>
      <c r="C84" s="3" t="s">
        <v>1932</v>
      </c>
      <c r="D84" s="3" t="s">
        <v>1931</v>
      </c>
      <c r="E84" s="3" t="s">
        <v>1897</v>
      </c>
      <c r="F84" s="2" t="s">
        <v>10</v>
      </c>
      <c r="G84" s="2">
        <v>1</v>
      </c>
      <c r="H84" s="4">
        <v>112.88</v>
      </c>
      <c r="I84" s="4">
        <v>112.88</v>
      </c>
      <c r="J84" s="176" t="s">
        <v>2399</v>
      </c>
      <c r="K84" s="25"/>
      <c r="L84" s="25"/>
      <c r="M84" s="25"/>
      <c r="N84" s="25"/>
      <c r="O84" s="175">
        <f t="shared" si="8"/>
        <v>112.88</v>
      </c>
      <c r="P84" s="25"/>
    </row>
    <row r="85" spans="1:16">
      <c r="A85" s="17">
        <v>80</v>
      </c>
      <c r="B85" s="25"/>
      <c r="C85" s="3" t="s">
        <v>1933</v>
      </c>
      <c r="D85" s="3" t="s">
        <v>1931</v>
      </c>
      <c r="E85" s="3" t="s">
        <v>1897</v>
      </c>
      <c r="F85" s="2" t="s">
        <v>10</v>
      </c>
      <c r="G85" s="2">
        <v>1</v>
      </c>
      <c r="H85" s="4">
        <v>112.88</v>
      </c>
      <c r="I85" s="4">
        <v>112.88</v>
      </c>
      <c r="J85" s="176" t="s">
        <v>2399</v>
      </c>
      <c r="K85" s="25"/>
      <c r="L85" s="25"/>
      <c r="M85" s="25"/>
      <c r="N85" s="25"/>
      <c r="O85" s="175">
        <f t="shared" si="8"/>
        <v>112.88</v>
      </c>
      <c r="P85" s="25"/>
    </row>
    <row r="86" spans="1:16">
      <c r="A86" s="17">
        <v>81</v>
      </c>
      <c r="B86" s="25"/>
      <c r="C86" s="3" t="s">
        <v>1934</v>
      </c>
      <c r="D86" s="3" t="s">
        <v>1931</v>
      </c>
      <c r="E86" s="3" t="s">
        <v>1897</v>
      </c>
      <c r="F86" s="2" t="s">
        <v>10</v>
      </c>
      <c r="G86" s="2">
        <v>1</v>
      </c>
      <c r="H86" s="4">
        <v>112.88</v>
      </c>
      <c r="I86" s="4">
        <v>112.88</v>
      </c>
      <c r="J86" s="176" t="s">
        <v>2399</v>
      </c>
      <c r="K86" s="25"/>
      <c r="L86" s="25"/>
      <c r="M86" s="25"/>
      <c r="N86" s="25"/>
      <c r="O86" s="175">
        <f t="shared" si="8"/>
        <v>112.88</v>
      </c>
      <c r="P86" s="25"/>
    </row>
    <row r="87" spans="1:16">
      <c r="A87" s="17">
        <v>82</v>
      </c>
      <c r="B87" s="25"/>
      <c r="C87" s="3" t="s">
        <v>1935</v>
      </c>
      <c r="D87" s="3" t="s">
        <v>1920</v>
      </c>
      <c r="E87" s="3" t="s">
        <v>1897</v>
      </c>
      <c r="F87" s="2" t="s">
        <v>10</v>
      </c>
      <c r="G87" s="2">
        <v>1</v>
      </c>
      <c r="H87" s="4">
        <v>11.29</v>
      </c>
      <c r="I87" s="4">
        <v>11.29</v>
      </c>
      <c r="J87" s="176" t="s">
        <v>2399</v>
      </c>
      <c r="K87" s="25"/>
      <c r="L87" s="25"/>
      <c r="M87" s="25"/>
      <c r="N87" s="25"/>
      <c r="O87" s="175">
        <f t="shared" si="8"/>
        <v>11.29</v>
      </c>
      <c r="P87" s="25"/>
    </row>
    <row r="88" spans="1:16">
      <c r="A88" s="17">
        <v>83</v>
      </c>
      <c r="B88" s="25"/>
      <c r="C88" s="3" t="s">
        <v>1936</v>
      </c>
      <c r="D88" s="3" t="s">
        <v>1920</v>
      </c>
      <c r="E88" s="3" t="s">
        <v>1897</v>
      </c>
      <c r="F88" s="2" t="s">
        <v>10</v>
      </c>
      <c r="G88" s="2">
        <v>1</v>
      </c>
      <c r="H88" s="4">
        <v>11.29</v>
      </c>
      <c r="I88" s="4">
        <v>11.29</v>
      </c>
      <c r="J88" s="176" t="s">
        <v>2399</v>
      </c>
      <c r="K88" s="25"/>
      <c r="L88" s="25"/>
      <c r="M88" s="25"/>
      <c r="N88" s="25"/>
      <c r="O88" s="175">
        <f t="shared" si="8"/>
        <v>11.29</v>
      </c>
      <c r="P88" s="25"/>
    </row>
    <row r="89" spans="1:16">
      <c r="A89" s="17">
        <v>84</v>
      </c>
      <c r="B89" s="25"/>
      <c r="C89" s="3" t="s">
        <v>1937</v>
      </c>
      <c r="D89" s="3" t="s">
        <v>1920</v>
      </c>
      <c r="E89" s="3" t="s">
        <v>1897</v>
      </c>
      <c r="F89" s="2" t="s">
        <v>10</v>
      </c>
      <c r="G89" s="2">
        <v>1</v>
      </c>
      <c r="H89" s="4">
        <v>11.29</v>
      </c>
      <c r="I89" s="4">
        <v>11.29</v>
      </c>
      <c r="J89" s="176" t="s">
        <v>2399</v>
      </c>
      <c r="K89" s="25"/>
      <c r="L89" s="25"/>
      <c r="M89" s="25"/>
      <c r="N89" s="25"/>
      <c r="O89" s="175">
        <f t="shared" si="8"/>
        <v>11.29</v>
      </c>
      <c r="P89" s="25"/>
    </row>
    <row r="90" spans="1:16">
      <c r="A90" s="17">
        <v>85</v>
      </c>
      <c r="B90" s="25"/>
      <c r="C90" s="3" t="s">
        <v>1938</v>
      </c>
      <c r="D90" s="3" t="s">
        <v>1920</v>
      </c>
      <c r="E90" s="3" t="s">
        <v>1897</v>
      </c>
      <c r="F90" s="2" t="s">
        <v>10</v>
      </c>
      <c r="G90" s="2">
        <v>1</v>
      </c>
      <c r="H90" s="4">
        <v>11.29</v>
      </c>
      <c r="I90" s="4">
        <v>11.29</v>
      </c>
      <c r="J90" s="176" t="s">
        <v>2399</v>
      </c>
      <c r="K90" s="25"/>
      <c r="L90" s="25"/>
      <c r="M90" s="25"/>
      <c r="N90" s="25"/>
      <c r="O90" s="175">
        <f t="shared" si="8"/>
        <v>11.29</v>
      </c>
      <c r="P90" s="25"/>
    </row>
    <row r="91" spans="1:16">
      <c r="A91" s="17">
        <v>86</v>
      </c>
      <c r="B91" s="25"/>
      <c r="C91" s="3" t="s">
        <v>1939</v>
      </c>
      <c r="D91" s="3" t="s">
        <v>1920</v>
      </c>
      <c r="E91" s="3" t="s">
        <v>1897</v>
      </c>
      <c r="F91" s="2" t="s">
        <v>10</v>
      </c>
      <c r="G91" s="2">
        <v>1</v>
      </c>
      <c r="H91" s="4">
        <v>11.29</v>
      </c>
      <c r="I91" s="4">
        <v>11.29</v>
      </c>
      <c r="J91" s="176" t="s">
        <v>2399</v>
      </c>
      <c r="K91" s="25"/>
      <c r="L91" s="25"/>
      <c r="M91" s="25"/>
      <c r="N91" s="25"/>
      <c r="O91" s="175">
        <f t="shared" si="8"/>
        <v>11.29</v>
      </c>
      <c r="P91" s="25"/>
    </row>
    <row r="92" spans="1:16">
      <c r="A92" s="17">
        <v>87</v>
      </c>
      <c r="B92" s="25"/>
      <c r="C92" s="3" t="s">
        <v>1940</v>
      </c>
      <c r="D92" s="3" t="s">
        <v>1920</v>
      </c>
      <c r="E92" s="3" t="s">
        <v>1897</v>
      </c>
      <c r="F92" s="2" t="s">
        <v>10</v>
      </c>
      <c r="G92" s="2">
        <v>1</v>
      </c>
      <c r="H92" s="4">
        <v>11.29</v>
      </c>
      <c r="I92" s="4">
        <v>11.29</v>
      </c>
      <c r="J92" s="176" t="s">
        <v>2399</v>
      </c>
      <c r="K92" s="25"/>
      <c r="L92" s="25"/>
      <c r="M92" s="25"/>
      <c r="N92" s="25"/>
      <c r="O92" s="175">
        <f t="shared" si="8"/>
        <v>11.29</v>
      </c>
      <c r="P92" s="25"/>
    </row>
    <row r="93" spans="1:16">
      <c r="A93" s="17">
        <v>88</v>
      </c>
      <c r="B93" s="25"/>
      <c r="C93" s="3" t="s">
        <v>1941</v>
      </c>
      <c r="D93" s="3" t="s">
        <v>1920</v>
      </c>
      <c r="E93" s="3" t="s">
        <v>1897</v>
      </c>
      <c r="F93" s="2" t="s">
        <v>10</v>
      </c>
      <c r="G93" s="2">
        <v>1</v>
      </c>
      <c r="H93" s="4">
        <v>11.29</v>
      </c>
      <c r="I93" s="4">
        <v>11.29</v>
      </c>
      <c r="J93" s="176" t="s">
        <v>2399</v>
      </c>
      <c r="K93" s="25"/>
      <c r="L93" s="25"/>
      <c r="M93" s="25"/>
      <c r="N93" s="25"/>
      <c r="O93" s="175">
        <f t="shared" si="8"/>
        <v>11.29</v>
      </c>
      <c r="P93" s="25"/>
    </row>
    <row r="94" spans="1:16">
      <c r="A94" s="17">
        <v>89</v>
      </c>
      <c r="B94" s="25"/>
      <c r="C94" s="3" t="s">
        <v>1942</v>
      </c>
      <c r="D94" s="3" t="s">
        <v>1920</v>
      </c>
      <c r="E94" s="3" t="s">
        <v>1897</v>
      </c>
      <c r="F94" s="2" t="s">
        <v>10</v>
      </c>
      <c r="G94" s="2">
        <v>1</v>
      </c>
      <c r="H94" s="4">
        <v>11.29</v>
      </c>
      <c r="I94" s="4">
        <v>11.29</v>
      </c>
      <c r="J94" s="176" t="s">
        <v>2399</v>
      </c>
      <c r="K94" s="25"/>
      <c r="L94" s="25"/>
      <c r="M94" s="25"/>
      <c r="N94" s="25"/>
      <c r="O94" s="175">
        <f t="shared" si="8"/>
        <v>11.29</v>
      </c>
      <c r="P94" s="25"/>
    </row>
    <row r="95" spans="1:16">
      <c r="A95" s="17">
        <v>90</v>
      </c>
      <c r="B95" s="25"/>
      <c r="C95" s="3" t="s">
        <v>1943</v>
      </c>
      <c r="D95" s="3" t="s">
        <v>1920</v>
      </c>
      <c r="E95" s="3" t="s">
        <v>1897</v>
      </c>
      <c r="F95" s="2" t="s">
        <v>10</v>
      </c>
      <c r="G95" s="2">
        <v>1</v>
      </c>
      <c r="H95" s="4">
        <v>11.29</v>
      </c>
      <c r="I95" s="4">
        <v>11.29</v>
      </c>
      <c r="J95" s="176" t="s">
        <v>2399</v>
      </c>
      <c r="K95" s="25"/>
      <c r="L95" s="25"/>
      <c r="M95" s="25"/>
      <c r="N95" s="25"/>
      <c r="O95" s="175">
        <f t="shared" si="8"/>
        <v>11.29</v>
      </c>
      <c r="P95" s="25"/>
    </row>
    <row r="96" spans="1:16">
      <c r="A96" s="17">
        <v>91</v>
      </c>
      <c r="B96" s="25"/>
      <c r="C96" s="3" t="s">
        <v>1944</v>
      </c>
      <c r="D96" s="3" t="s">
        <v>1920</v>
      </c>
      <c r="E96" s="3" t="s">
        <v>1897</v>
      </c>
      <c r="F96" s="2" t="s">
        <v>10</v>
      </c>
      <c r="G96" s="2">
        <v>1</v>
      </c>
      <c r="H96" s="4">
        <v>11.29</v>
      </c>
      <c r="I96" s="4">
        <v>11.29</v>
      </c>
      <c r="J96" s="176" t="s">
        <v>2399</v>
      </c>
      <c r="K96" s="25"/>
      <c r="L96" s="25"/>
      <c r="M96" s="25"/>
      <c r="N96" s="25"/>
      <c r="O96" s="175">
        <f t="shared" si="8"/>
        <v>11.29</v>
      </c>
      <c r="P96" s="25"/>
    </row>
    <row r="97" spans="1:16">
      <c r="A97" s="17">
        <v>92</v>
      </c>
      <c r="B97" s="25"/>
      <c r="C97" s="3" t="s">
        <v>1945</v>
      </c>
      <c r="D97" s="3" t="s">
        <v>1946</v>
      </c>
      <c r="E97" s="3" t="s">
        <v>1897</v>
      </c>
      <c r="F97" s="2" t="s">
        <v>10</v>
      </c>
      <c r="G97" s="2">
        <v>1</v>
      </c>
      <c r="H97" s="4">
        <v>156.01</v>
      </c>
      <c r="I97" s="4">
        <v>156.01</v>
      </c>
      <c r="J97" s="176" t="s">
        <v>2399</v>
      </c>
      <c r="K97" s="25"/>
      <c r="L97" s="25"/>
      <c r="M97" s="25"/>
      <c r="N97" s="25"/>
      <c r="O97" s="175">
        <f t="shared" si="8"/>
        <v>156.01</v>
      </c>
      <c r="P97" s="25"/>
    </row>
    <row r="98" spans="1:16" s="63" customFormat="1">
      <c r="A98" s="121">
        <v>93</v>
      </c>
      <c r="B98" s="87" t="s">
        <v>2402</v>
      </c>
      <c r="C98" s="61" t="s">
        <v>1947</v>
      </c>
      <c r="D98" s="61" t="s">
        <v>2397</v>
      </c>
      <c r="E98" s="61" t="s">
        <v>1897</v>
      </c>
      <c r="F98" s="67" t="s">
        <v>10</v>
      </c>
      <c r="G98" s="67">
        <v>1</v>
      </c>
      <c r="H98" s="68">
        <v>117017</v>
      </c>
      <c r="I98" s="68">
        <v>17747.580000000002</v>
      </c>
      <c r="J98" s="289" t="s">
        <v>2396</v>
      </c>
      <c r="K98" s="87"/>
      <c r="L98" s="87"/>
      <c r="M98" s="87"/>
      <c r="N98" s="87"/>
      <c r="O98" s="87"/>
      <c r="P98" s="87"/>
    </row>
    <row r="99" spans="1:16" s="63" customFormat="1" ht="22.5">
      <c r="A99" s="121">
        <v>94</v>
      </c>
      <c r="B99" s="87" t="s">
        <v>2402</v>
      </c>
      <c r="C99" s="61" t="s">
        <v>1948</v>
      </c>
      <c r="D99" s="61" t="s">
        <v>2398</v>
      </c>
      <c r="E99" s="61" t="s">
        <v>1897</v>
      </c>
      <c r="F99" s="67" t="s">
        <v>10</v>
      </c>
      <c r="G99" s="67">
        <v>1</v>
      </c>
      <c r="H99" s="68">
        <v>14257.7</v>
      </c>
      <c r="I99" s="68">
        <v>2162.42</v>
      </c>
      <c r="J99" s="289" t="s">
        <v>2396</v>
      </c>
      <c r="K99" s="87"/>
      <c r="L99" s="87"/>
      <c r="M99" s="87"/>
      <c r="N99" s="87"/>
      <c r="O99" s="87"/>
      <c r="P99" s="87"/>
    </row>
    <row r="100" spans="1:16">
      <c r="A100" s="17">
        <v>95</v>
      </c>
      <c r="B100" s="25"/>
      <c r="C100" s="3" t="s">
        <v>1949</v>
      </c>
      <c r="D100" s="3" t="s">
        <v>1950</v>
      </c>
      <c r="E100" s="3" t="s">
        <v>1897</v>
      </c>
      <c r="F100" s="2" t="s">
        <v>10</v>
      </c>
      <c r="G100" s="2">
        <v>1</v>
      </c>
      <c r="H100" s="4">
        <v>520.89</v>
      </c>
      <c r="I100" s="4">
        <v>520.89</v>
      </c>
      <c r="J100" s="176" t="s">
        <v>2394</v>
      </c>
      <c r="K100" s="175">
        <f>H100</f>
        <v>520.89</v>
      </c>
      <c r="L100" s="25"/>
      <c r="M100" s="175"/>
      <c r="N100" s="25"/>
      <c r="O100" s="25"/>
      <c r="P100" s="25"/>
    </row>
    <row r="101" spans="1:16">
      <c r="A101" s="17">
        <v>96</v>
      </c>
      <c r="B101" s="25"/>
      <c r="C101" s="3" t="s">
        <v>1951</v>
      </c>
      <c r="D101" s="3" t="s">
        <v>1950</v>
      </c>
      <c r="E101" s="3" t="s">
        <v>1897</v>
      </c>
      <c r="F101" s="2" t="s">
        <v>10</v>
      </c>
      <c r="G101" s="2">
        <v>1</v>
      </c>
      <c r="H101" s="4">
        <v>520.89</v>
      </c>
      <c r="I101" s="4">
        <v>520.89</v>
      </c>
      <c r="J101" s="176" t="s">
        <v>2394</v>
      </c>
      <c r="K101" s="175">
        <f t="shared" ref="K101:K104" si="9">H101</f>
        <v>520.89</v>
      </c>
      <c r="L101" s="25"/>
      <c r="M101" s="175"/>
      <c r="N101" s="25"/>
      <c r="O101" s="25"/>
      <c r="P101" s="25"/>
    </row>
    <row r="102" spans="1:16">
      <c r="A102" s="17">
        <v>97</v>
      </c>
      <c r="B102" s="25"/>
      <c r="C102" s="3" t="s">
        <v>1952</v>
      </c>
      <c r="D102" s="3" t="s">
        <v>1950</v>
      </c>
      <c r="E102" s="3" t="s">
        <v>1897</v>
      </c>
      <c r="F102" s="2" t="s">
        <v>10</v>
      </c>
      <c r="G102" s="2">
        <v>1</v>
      </c>
      <c r="H102" s="4">
        <v>564.08000000000004</v>
      </c>
      <c r="I102" s="4">
        <v>564.08000000000004</v>
      </c>
      <c r="J102" s="176" t="s">
        <v>2394</v>
      </c>
      <c r="K102" s="175">
        <f t="shared" si="9"/>
        <v>564.08000000000004</v>
      </c>
      <c r="L102" s="25"/>
      <c r="M102" s="175"/>
      <c r="N102" s="25"/>
      <c r="O102" s="25"/>
      <c r="P102" s="25"/>
    </row>
    <row r="103" spans="1:16">
      <c r="A103" s="17">
        <v>98</v>
      </c>
      <c r="B103" s="25"/>
      <c r="C103" s="3" t="s">
        <v>1953</v>
      </c>
      <c r="D103" s="3" t="s">
        <v>1954</v>
      </c>
      <c r="E103" s="3" t="s">
        <v>1897</v>
      </c>
      <c r="F103" s="2" t="s">
        <v>10</v>
      </c>
      <c r="G103" s="2">
        <v>1</v>
      </c>
      <c r="H103" s="4">
        <v>199.06</v>
      </c>
      <c r="I103" s="4">
        <v>199.06</v>
      </c>
      <c r="J103" s="176" t="s">
        <v>2394</v>
      </c>
      <c r="K103" s="25"/>
      <c r="L103" s="25"/>
      <c r="M103" s="184">
        <f>H103</f>
        <v>199.06</v>
      </c>
      <c r="N103" s="25"/>
      <c r="O103" s="25"/>
      <c r="P103" s="25"/>
    </row>
    <row r="104" spans="1:16">
      <c r="A104" s="17">
        <v>99</v>
      </c>
      <c r="B104" s="25"/>
      <c r="C104" s="3" t="s">
        <v>1955</v>
      </c>
      <c r="D104" s="3" t="s">
        <v>1956</v>
      </c>
      <c r="E104" s="3" t="s">
        <v>1897</v>
      </c>
      <c r="F104" s="2" t="s">
        <v>10</v>
      </c>
      <c r="G104" s="2">
        <v>1</v>
      </c>
      <c r="H104" s="4">
        <v>789.21</v>
      </c>
      <c r="I104" s="4">
        <v>789.21</v>
      </c>
      <c r="J104" s="176" t="s">
        <v>2394</v>
      </c>
      <c r="K104" s="175">
        <f t="shared" si="9"/>
        <v>789.21</v>
      </c>
      <c r="L104" s="25"/>
      <c r="M104" s="175"/>
      <c r="N104" s="25"/>
      <c r="O104" s="25"/>
      <c r="P104" s="25"/>
    </row>
    <row r="105" spans="1:16">
      <c r="A105" s="17">
        <v>100</v>
      </c>
      <c r="B105" s="25"/>
      <c r="C105" s="3" t="s">
        <v>1957</v>
      </c>
      <c r="D105" s="3" t="s">
        <v>1958</v>
      </c>
      <c r="E105" s="3" t="s">
        <v>1897</v>
      </c>
      <c r="F105" s="2" t="s">
        <v>10</v>
      </c>
      <c r="G105" s="2">
        <v>1</v>
      </c>
      <c r="H105" s="4">
        <v>6174.22</v>
      </c>
      <c r="I105" s="4">
        <v>6174.22</v>
      </c>
      <c r="J105" s="176" t="s">
        <v>2399</v>
      </c>
      <c r="K105" s="25"/>
      <c r="L105" s="25"/>
      <c r="M105" s="25"/>
      <c r="N105" s="25"/>
      <c r="O105" s="175">
        <f>H105</f>
        <v>6174.22</v>
      </c>
      <c r="P105" s="25"/>
    </row>
    <row r="106" spans="1:16">
      <c r="A106" s="17">
        <v>101</v>
      </c>
      <c r="B106" s="25"/>
      <c r="C106" s="3" t="s">
        <v>1959</v>
      </c>
      <c r="D106" s="3" t="s">
        <v>1958</v>
      </c>
      <c r="E106" s="3" t="s">
        <v>1897</v>
      </c>
      <c r="F106" s="2" t="s">
        <v>10</v>
      </c>
      <c r="G106" s="2">
        <v>1</v>
      </c>
      <c r="H106" s="4">
        <v>6174.22</v>
      </c>
      <c r="I106" s="4">
        <v>6174.22</v>
      </c>
      <c r="J106" s="176" t="s">
        <v>2399</v>
      </c>
      <c r="K106" s="25"/>
      <c r="L106" s="25"/>
      <c r="M106" s="25"/>
      <c r="N106" s="25"/>
      <c r="O106" s="175">
        <f t="shared" ref="O106:O111" si="10">H106</f>
        <v>6174.22</v>
      </c>
      <c r="P106" s="25"/>
    </row>
    <row r="107" spans="1:16">
      <c r="A107" s="17">
        <v>102</v>
      </c>
      <c r="B107" s="25"/>
      <c r="C107" s="3" t="s">
        <v>1960</v>
      </c>
      <c r="D107" s="3" t="s">
        <v>1961</v>
      </c>
      <c r="E107" s="3" t="s">
        <v>1897</v>
      </c>
      <c r="F107" s="2" t="s">
        <v>10</v>
      </c>
      <c r="G107" s="2">
        <v>1</v>
      </c>
      <c r="H107" s="4">
        <v>684.7</v>
      </c>
      <c r="I107" s="4">
        <v>684.7</v>
      </c>
      <c r="J107" s="176" t="s">
        <v>2399</v>
      </c>
      <c r="K107" s="25"/>
      <c r="L107" s="25"/>
      <c r="M107" s="25"/>
      <c r="N107" s="25"/>
      <c r="O107" s="175">
        <f t="shared" si="10"/>
        <v>684.7</v>
      </c>
      <c r="P107" s="25"/>
    </row>
    <row r="108" spans="1:16">
      <c r="A108" s="17">
        <v>103</v>
      </c>
      <c r="B108" s="25"/>
      <c r="C108" s="3" t="s">
        <v>1962</v>
      </c>
      <c r="D108" s="3" t="s">
        <v>1961</v>
      </c>
      <c r="E108" s="3" t="s">
        <v>1897</v>
      </c>
      <c r="F108" s="2" t="s">
        <v>10</v>
      </c>
      <c r="G108" s="2">
        <v>1</v>
      </c>
      <c r="H108" s="4">
        <v>684.7</v>
      </c>
      <c r="I108" s="4">
        <v>684.7</v>
      </c>
      <c r="J108" s="176" t="s">
        <v>2399</v>
      </c>
      <c r="K108" s="25"/>
      <c r="L108" s="25"/>
      <c r="M108" s="25"/>
      <c r="N108" s="25"/>
      <c r="O108" s="175">
        <f t="shared" si="10"/>
        <v>684.7</v>
      </c>
      <c r="P108" s="25"/>
    </row>
    <row r="109" spans="1:16">
      <c r="A109" s="17">
        <v>104</v>
      </c>
      <c r="B109" s="25"/>
      <c r="C109" s="3" t="s">
        <v>1963</v>
      </c>
      <c r="D109" s="3" t="s">
        <v>1961</v>
      </c>
      <c r="E109" s="3" t="s">
        <v>1897</v>
      </c>
      <c r="F109" s="2" t="s">
        <v>10</v>
      </c>
      <c r="G109" s="2">
        <v>1</v>
      </c>
      <c r="H109" s="4">
        <v>684.7</v>
      </c>
      <c r="I109" s="4">
        <v>684.7</v>
      </c>
      <c r="J109" s="176" t="s">
        <v>2399</v>
      </c>
      <c r="K109" s="25"/>
      <c r="L109" s="25"/>
      <c r="M109" s="25"/>
      <c r="N109" s="25"/>
      <c r="O109" s="175">
        <f t="shared" si="10"/>
        <v>684.7</v>
      </c>
      <c r="P109" s="25"/>
    </row>
    <row r="110" spans="1:16">
      <c r="A110" s="17">
        <v>105</v>
      </c>
      <c r="B110" s="25"/>
      <c r="C110" s="3" t="s">
        <v>1964</v>
      </c>
      <c r="D110" s="3" t="s">
        <v>1961</v>
      </c>
      <c r="E110" s="3" t="s">
        <v>1897</v>
      </c>
      <c r="F110" s="2" t="s">
        <v>10</v>
      </c>
      <c r="G110" s="2">
        <v>1</v>
      </c>
      <c r="H110" s="4">
        <v>684.7</v>
      </c>
      <c r="I110" s="4">
        <v>684.7</v>
      </c>
      <c r="J110" s="176" t="s">
        <v>2399</v>
      </c>
      <c r="K110" s="25"/>
      <c r="L110" s="25"/>
      <c r="M110" s="25"/>
      <c r="N110" s="25"/>
      <c r="O110" s="175">
        <f t="shared" si="10"/>
        <v>684.7</v>
      </c>
      <c r="P110" s="25"/>
    </row>
    <row r="111" spans="1:16">
      <c r="A111" s="17">
        <v>106</v>
      </c>
      <c r="B111" s="25"/>
      <c r="C111" s="3" t="s">
        <v>1965</v>
      </c>
      <c r="D111" s="3" t="s">
        <v>1966</v>
      </c>
      <c r="E111" s="3" t="s">
        <v>1897</v>
      </c>
      <c r="F111" s="2" t="s">
        <v>10</v>
      </c>
      <c r="G111" s="2">
        <v>1</v>
      </c>
      <c r="H111" s="4">
        <v>877.85</v>
      </c>
      <c r="I111" s="4">
        <v>877.85</v>
      </c>
      <c r="J111" s="176" t="s">
        <v>2399</v>
      </c>
      <c r="K111" s="25"/>
      <c r="L111" s="25"/>
      <c r="M111" s="25"/>
      <c r="N111" s="25"/>
      <c r="O111" s="175">
        <f t="shared" si="10"/>
        <v>877.85</v>
      </c>
      <c r="P111" s="25"/>
    </row>
    <row r="112" spans="1:16">
      <c r="A112" s="17">
        <v>107</v>
      </c>
      <c r="B112" s="25"/>
      <c r="C112" s="3" t="s">
        <v>1967</v>
      </c>
      <c r="D112" s="3" t="s">
        <v>1968</v>
      </c>
      <c r="E112" s="3" t="s">
        <v>1897</v>
      </c>
      <c r="F112" s="2" t="s">
        <v>10</v>
      </c>
      <c r="G112" s="2">
        <v>1</v>
      </c>
      <c r="H112" s="4">
        <v>507.26</v>
      </c>
      <c r="I112" s="4">
        <v>507.26</v>
      </c>
      <c r="J112" s="176" t="s">
        <v>2394</v>
      </c>
      <c r="K112" s="25"/>
      <c r="L112" s="25"/>
      <c r="M112" s="175">
        <f>H112</f>
        <v>507.26</v>
      </c>
      <c r="N112" s="25"/>
      <c r="O112" s="25"/>
      <c r="P112" s="25"/>
    </row>
    <row r="113" spans="1:16">
      <c r="A113" s="17">
        <v>108</v>
      </c>
      <c r="B113" s="25"/>
      <c r="C113" s="3" t="s">
        <v>1969</v>
      </c>
      <c r="D113" s="3" t="s">
        <v>1970</v>
      </c>
      <c r="E113" s="3" t="s">
        <v>1897</v>
      </c>
      <c r="F113" s="2" t="s">
        <v>10</v>
      </c>
      <c r="G113" s="2">
        <v>1</v>
      </c>
      <c r="H113" s="4">
        <v>237.31</v>
      </c>
      <c r="I113" s="4">
        <v>237.31</v>
      </c>
      <c r="J113" s="176" t="s">
        <v>2394</v>
      </c>
      <c r="K113" s="25"/>
      <c r="L113" s="25"/>
      <c r="M113" s="175">
        <f>H113</f>
        <v>237.31</v>
      </c>
      <c r="N113" s="25"/>
      <c r="O113" s="25"/>
      <c r="P113" s="25"/>
    </row>
    <row r="114" spans="1:16" s="63" customFormat="1">
      <c r="A114" s="121">
        <v>109</v>
      </c>
      <c r="B114" s="87"/>
      <c r="C114" s="61" t="s">
        <v>1971</v>
      </c>
      <c r="D114" s="61" t="s">
        <v>1972</v>
      </c>
      <c r="E114" s="61" t="s">
        <v>1897</v>
      </c>
      <c r="F114" s="67" t="s">
        <v>10</v>
      </c>
      <c r="G114" s="67">
        <v>1</v>
      </c>
      <c r="H114" s="68">
        <v>1709.39</v>
      </c>
      <c r="I114" s="68">
        <v>1709.39</v>
      </c>
      <c r="J114" s="289" t="s">
        <v>2395</v>
      </c>
      <c r="K114" s="87"/>
      <c r="L114" s="87"/>
      <c r="M114" s="87"/>
      <c r="N114" s="87"/>
      <c r="O114" s="87"/>
      <c r="P114" s="87"/>
    </row>
    <row r="115" spans="1:16">
      <c r="A115" s="17">
        <v>110</v>
      </c>
      <c r="B115" s="25"/>
      <c r="C115" s="3" t="s">
        <v>1973</v>
      </c>
      <c r="D115" s="3" t="s">
        <v>1974</v>
      </c>
      <c r="E115" s="3" t="s">
        <v>1897</v>
      </c>
      <c r="F115" s="2" t="s">
        <v>10</v>
      </c>
      <c r="G115" s="2">
        <v>1</v>
      </c>
      <c r="H115" s="4">
        <v>3738.51</v>
      </c>
      <c r="I115" s="4">
        <v>3738.51</v>
      </c>
      <c r="J115" s="176" t="s">
        <v>2394</v>
      </c>
      <c r="K115" s="25"/>
      <c r="L115" s="25"/>
      <c r="M115" s="175">
        <f>H115</f>
        <v>3738.51</v>
      </c>
      <c r="N115" s="25"/>
      <c r="O115" s="25"/>
      <c r="P115" s="25"/>
    </row>
    <row r="116" spans="1:16">
      <c r="A116" s="17">
        <v>111</v>
      </c>
      <c r="B116" s="25"/>
      <c r="C116" s="3" t="s">
        <v>1975</v>
      </c>
      <c r="D116" s="3" t="s">
        <v>1976</v>
      </c>
      <c r="E116" s="3" t="s">
        <v>1897</v>
      </c>
      <c r="F116" s="2" t="s">
        <v>10</v>
      </c>
      <c r="G116" s="2">
        <v>1</v>
      </c>
      <c r="H116" s="4">
        <v>4036.57</v>
      </c>
      <c r="I116" s="4">
        <v>4036.57</v>
      </c>
      <c r="J116" s="176" t="s">
        <v>2394</v>
      </c>
      <c r="K116" s="25"/>
      <c r="L116" s="25"/>
      <c r="M116" s="175">
        <f>H116</f>
        <v>4036.57</v>
      </c>
      <c r="N116" s="25"/>
      <c r="O116" s="25"/>
      <c r="P116" s="25"/>
    </row>
    <row r="117" spans="1:16">
      <c r="A117" s="17">
        <v>112</v>
      </c>
      <c r="B117" s="25"/>
      <c r="C117" s="3" t="s">
        <v>1977</v>
      </c>
      <c r="D117" s="3" t="s">
        <v>1978</v>
      </c>
      <c r="E117" s="3" t="s">
        <v>1897</v>
      </c>
      <c r="F117" s="2" t="s">
        <v>10</v>
      </c>
      <c r="G117" s="2">
        <v>1</v>
      </c>
      <c r="H117" s="4">
        <v>754.28</v>
      </c>
      <c r="I117" s="4">
        <v>754.28</v>
      </c>
      <c r="J117" s="176" t="s">
        <v>2399</v>
      </c>
      <c r="K117" s="25"/>
      <c r="L117" s="25"/>
      <c r="M117" s="25"/>
      <c r="N117" s="25"/>
      <c r="O117" s="175">
        <f>H117</f>
        <v>754.28</v>
      </c>
      <c r="P117" s="25"/>
    </row>
    <row r="118" spans="1:16">
      <c r="A118" s="17">
        <v>113</v>
      </c>
      <c r="B118" s="25"/>
      <c r="C118" s="3" t="s">
        <v>1979</v>
      </c>
      <c r="D118" s="3" t="s">
        <v>1978</v>
      </c>
      <c r="E118" s="3" t="s">
        <v>1897</v>
      </c>
      <c r="F118" s="2" t="s">
        <v>10</v>
      </c>
      <c r="G118" s="2">
        <v>1</v>
      </c>
      <c r="H118" s="4">
        <v>754.28</v>
      </c>
      <c r="I118" s="4">
        <v>754.28</v>
      </c>
      <c r="J118" s="176" t="s">
        <v>2399</v>
      </c>
      <c r="K118" s="25"/>
      <c r="L118" s="25"/>
      <c r="M118" s="25"/>
      <c r="N118" s="25"/>
      <c r="O118" s="175">
        <f t="shared" ref="O118:O124" si="11">H118</f>
        <v>754.28</v>
      </c>
      <c r="P118" s="25"/>
    </row>
    <row r="119" spans="1:16">
      <c r="A119" s="17">
        <v>114</v>
      </c>
      <c r="B119" s="25"/>
      <c r="C119" s="3" t="s">
        <v>1980</v>
      </c>
      <c r="D119" s="3" t="s">
        <v>1978</v>
      </c>
      <c r="E119" s="3" t="s">
        <v>1897</v>
      </c>
      <c r="F119" s="2" t="s">
        <v>10</v>
      </c>
      <c r="G119" s="2">
        <v>1</v>
      </c>
      <c r="H119" s="4">
        <v>754.28</v>
      </c>
      <c r="I119" s="4">
        <v>754.28</v>
      </c>
      <c r="J119" s="176" t="s">
        <v>2399</v>
      </c>
      <c r="K119" s="25"/>
      <c r="L119" s="25"/>
      <c r="M119" s="25"/>
      <c r="N119" s="25"/>
      <c r="O119" s="175">
        <f t="shared" si="11"/>
        <v>754.28</v>
      </c>
      <c r="P119" s="25"/>
    </row>
    <row r="120" spans="1:16">
      <c r="A120" s="17">
        <v>115</v>
      </c>
      <c r="B120" s="25"/>
      <c r="C120" s="3" t="s">
        <v>1981</v>
      </c>
      <c r="D120" s="3" t="s">
        <v>1982</v>
      </c>
      <c r="E120" s="3" t="s">
        <v>1897</v>
      </c>
      <c r="F120" s="2" t="s">
        <v>10</v>
      </c>
      <c r="G120" s="2">
        <v>1</v>
      </c>
      <c r="H120" s="4">
        <v>1632.06</v>
      </c>
      <c r="I120" s="4">
        <v>1632.06</v>
      </c>
      <c r="J120" s="176" t="s">
        <v>2399</v>
      </c>
      <c r="K120" s="25"/>
      <c r="L120" s="25"/>
      <c r="M120" s="25"/>
      <c r="N120" s="25"/>
      <c r="O120" s="175">
        <f t="shared" si="11"/>
        <v>1632.06</v>
      </c>
      <c r="P120" s="25"/>
    </row>
    <row r="121" spans="1:16" ht="22.5">
      <c r="A121" s="17">
        <v>116</v>
      </c>
      <c r="B121" s="25"/>
      <c r="C121" s="3" t="s">
        <v>1983</v>
      </c>
      <c r="D121" s="3" t="s">
        <v>1984</v>
      </c>
      <c r="E121" s="3" t="s">
        <v>1897</v>
      </c>
      <c r="F121" s="2" t="s">
        <v>10</v>
      </c>
      <c r="G121" s="2">
        <v>1</v>
      </c>
      <c r="H121" s="4">
        <v>2249.6</v>
      </c>
      <c r="I121" s="4">
        <v>2249.6</v>
      </c>
      <c r="J121" s="176" t="s">
        <v>2399</v>
      </c>
      <c r="K121" s="25"/>
      <c r="L121" s="25"/>
      <c r="M121" s="25"/>
      <c r="N121" s="25"/>
      <c r="O121" s="175">
        <f t="shared" si="11"/>
        <v>2249.6</v>
      </c>
      <c r="P121" s="25"/>
    </row>
    <row r="122" spans="1:16">
      <c r="A122" s="17">
        <v>117</v>
      </c>
      <c r="B122" s="25"/>
      <c r="C122" s="3" t="s">
        <v>1985</v>
      </c>
      <c r="D122" s="3" t="s">
        <v>1986</v>
      </c>
      <c r="E122" s="3" t="s">
        <v>1897</v>
      </c>
      <c r="F122" s="2" t="s">
        <v>10</v>
      </c>
      <c r="G122" s="2">
        <v>1</v>
      </c>
      <c r="H122" s="4">
        <v>123.5</v>
      </c>
      <c r="I122" s="4">
        <v>123.5</v>
      </c>
      <c r="J122" s="176" t="s">
        <v>2399</v>
      </c>
      <c r="K122" s="25"/>
      <c r="L122" s="25"/>
      <c r="M122" s="25"/>
      <c r="N122" s="25"/>
      <c r="O122" s="175">
        <f t="shared" si="11"/>
        <v>123.5</v>
      </c>
      <c r="P122" s="25"/>
    </row>
    <row r="123" spans="1:16">
      <c r="A123" s="17">
        <v>118</v>
      </c>
      <c r="B123" s="25"/>
      <c r="C123" s="3" t="s">
        <v>1987</v>
      </c>
      <c r="D123" s="3" t="s">
        <v>1986</v>
      </c>
      <c r="E123" s="3" t="s">
        <v>1897</v>
      </c>
      <c r="F123" s="2" t="s">
        <v>10</v>
      </c>
      <c r="G123" s="2">
        <v>1</v>
      </c>
      <c r="H123" s="4">
        <v>123.5</v>
      </c>
      <c r="I123" s="4">
        <v>123.5</v>
      </c>
      <c r="J123" s="176" t="s">
        <v>2399</v>
      </c>
      <c r="K123" s="25"/>
      <c r="L123" s="25"/>
      <c r="M123" s="25"/>
      <c r="N123" s="25"/>
      <c r="O123" s="175">
        <f t="shared" si="11"/>
        <v>123.5</v>
      </c>
      <c r="P123" s="25"/>
    </row>
    <row r="124" spans="1:16" s="63" customFormat="1">
      <c r="A124" s="121">
        <v>119</v>
      </c>
      <c r="B124" s="87" t="s">
        <v>2402</v>
      </c>
      <c r="C124" s="61" t="s">
        <v>1988</v>
      </c>
      <c r="D124" s="61" t="s">
        <v>1989</v>
      </c>
      <c r="E124" s="61" t="s">
        <v>1897</v>
      </c>
      <c r="F124" s="67" t="s">
        <v>10</v>
      </c>
      <c r="G124" s="67">
        <v>1</v>
      </c>
      <c r="H124" s="68">
        <v>12912.69</v>
      </c>
      <c r="I124" s="68">
        <v>301.3</v>
      </c>
      <c r="J124" s="289" t="s">
        <v>2399</v>
      </c>
      <c r="K124" s="87"/>
      <c r="L124" s="87"/>
      <c r="M124" s="87"/>
      <c r="N124" s="87"/>
      <c r="O124" s="208">
        <f t="shared" si="11"/>
        <v>12912.69</v>
      </c>
      <c r="P124" s="87"/>
    </row>
    <row r="125" spans="1:16" s="63" customFormat="1">
      <c r="A125" s="121">
        <v>120</v>
      </c>
      <c r="B125" s="87"/>
      <c r="C125" s="61" t="s">
        <v>1990</v>
      </c>
      <c r="D125" s="61" t="s">
        <v>1991</v>
      </c>
      <c r="E125" s="61" t="s">
        <v>1897</v>
      </c>
      <c r="F125" s="67" t="s">
        <v>10</v>
      </c>
      <c r="G125" s="67">
        <v>1</v>
      </c>
      <c r="H125" s="68">
        <v>1431.8</v>
      </c>
      <c r="I125" s="68">
        <v>1431.8</v>
      </c>
      <c r="J125" s="289" t="s">
        <v>2394</v>
      </c>
      <c r="K125" s="87"/>
      <c r="L125" s="87"/>
      <c r="M125" s="208">
        <f>H125</f>
        <v>1431.8</v>
      </c>
      <c r="N125" s="87"/>
      <c r="O125" s="87"/>
      <c r="P125" s="87"/>
    </row>
    <row r="126" spans="1:16" s="63" customFormat="1">
      <c r="A126" s="121">
        <v>121</v>
      </c>
      <c r="B126" s="87"/>
      <c r="C126" s="61" t="s">
        <v>1992</v>
      </c>
      <c r="D126" s="61" t="s">
        <v>1993</v>
      </c>
      <c r="E126" s="61" t="s">
        <v>1897</v>
      </c>
      <c r="F126" s="67" t="s">
        <v>10</v>
      </c>
      <c r="G126" s="67">
        <v>1</v>
      </c>
      <c r="H126" s="68">
        <v>684.7</v>
      </c>
      <c r="I126" s="68">
        <v>684.7</v>
      </c>
      <c r="J126" s="289" t="s">
        <v>2399</v>
      </c>
      <c r="K126" s="87"/>
      <c r="L126" s="87"/>
      <c r="M126" s="87"/>
      <c r="N126" s="87"/>
      <c r="O126" s="208">
        <f>H126</f>
        <v>684.7</v>
      </c>
      <c r="P126" s="87"/>
    </row>
    <row r="127" spans="1:16" s="63" customFormat="1">
      <c r="A127" s="121">
        <v>122</v>
      </c>
      <c r="B127" s="87"/>
      <c r="C127" s="61" t="s">
        <v>1994</v>
      </c>
      <c r="D127" s="61" t="s">
        <v>1993</v>
      </c>
      <c r="E127" s="61" t="s">
        <v>1897</v>
      </c>
      <c r="F127" s="67" t="s">
        <v>10</v>
      </c>
      <c r="G127" s="67">
        <v>1</v>
      </c>
      <c r="H127" s="68">
        <v>684.7</v>
      </c>
      <c r="I127" s="68">
        <v>684.7</v>
      </c>
      <c r="J127" s="289" t="s">
        <v>2399</v>
      </c>
      <c r="K127" s="87"/>
      <c r="L127" s="87"/>
      <c r="M127" s="87"/>
      <c r="N127" s="87"/>
      <c r="O127" s="208">
        <f>H127</f>
        <v>684.7</v>
      </c>
      <c r="P127" s="87"/>
    </row>
    <row r="128" spans="1:16" s="63" customFormat="1">
      <c r="A128" s="121">
        <v>123</v>
      </c>
      <c r="B128" s="87"/>
      <c r="C128" s="61" t="s">
        <v>1995</v>
      </c>
      <c r="D128" s="61" t="s">
        <v>1996</v>
      </c>
      <c r="E128" s="61" t="s">
        <v>1897</v>
      </c>
      <c r="F128" s="67" t="s">
        <v>10</v>
      </c>
      <c r="G128" s="67">
        <v>1</v>
      </c>
      <c r="H128" s="68">
        <v>2073.16</v>
      </c>
      <c r="I128" s="68">
        <v>2073.16</v>
      </c>
      <c r="J128" s="289" t="s">
        <v>2394</v>
      </c>
      <c r="K128" s="87"/>
      <c r="L128" s="87"/>
      <c r="M128" s="208">
        <f>H128</f>
        <v>2073.16</v>
      </c>
      <c r="N128" s="87"/>
      <c r="O128" s="87"/>
      <c r="P128" s="87"/>
    </row>
    <row r="129" spans="1:16" s="63" customFormat="1">
      <c r="A129" s="121">
        <v>124</v>
      </c>
      <c r="B129" s="87"/>
      <c r="C129" s="61" t="s">
        <v>1997</v>
      </c>
      <c r="D129" s="61" t="s">
        <v>1998</v>
      </c>
      <c r="E129" s="61" t="s">
        <v>1897</v>
      </c>
      <c r="F129" s="67" t="s">
        <v>10</v>
      </c>
      <c r="G129" s="67">
        <v>1</v>
      </c>
      <c r="H129" s="68">
        <v>379.34</v>
      </c>
      <c r="I129" s="68">
        <v>379.34</v>
      </c>
      <c r="J129" s="289" t="s">
        <v>2394</v>
      </c>
      <c r="K129" s="87"/>
      <c r="L129" s="87"/>
      <c r="M129" s="208">
        <f>H129</f>
        <v>379.34</v>
      </c>
      <c r="N129" s="87"/>
      <c r="O129" s="87"/>
      <c r="P129" s="87"/>
    </row>
    <row r="130" spans="1:16" s="63" customFormat="1" ht="22.5">
      <c r="A130" s="121">
        <v>125</v>
      </c>
      <c r="B130" s="87"/>
      <c r="C130" s="61" t="s">
        <v>1999</v>
      </c>
      <c r="D130" s="61" t="s">
        <v>2000</v>
      </c>
      <c r="E130" s="61" t="s">
        <v>1897</v>
      </c>
      <c r="F130" s="67" t="s">
        <v>10</v>
      </c>
      <c r="G130" s="67">
        <v>1</v>
      </c>
      <c r="H130" s="68">
        <v>5420.56</v>
      </c>
      <c r="I130" s="68">
        <v>5420.56</v>
      </c>
      <c r="J130" s="289" t="s">
        <v>2399</v>
      </c>
      <c r="K130" s="87"/>
      <c r="L130" s="87"/>
      <c r="M130" s="87"/>
      <c r="N130" s="87"/>
      <c r="O130" s="208">
        <f>H130</f>
        <v>5420.56</v>
      </c>
      <c r="P130" s="87"/>
    </row>
    <row r="131" spans="1:16" s="63" customFormat="1">
      <c r="A131" s="121">
        <v>126</v>
      </c>
      <c r="B131" s="87"/>
      <c r="C131" s="61" t="s">
        <v>2001</v>
      </c>
      <c r="D131" s="61" t="s">
        <v>2002</v>
      </c>
      <c r="E131" s="61" t="s">
        <v>1897</v>
      </c>
      <c r="F131" s="67" t="s">
        <v>10</v>
      </c>
      <c r="G131" s="67">
        <v>1</v>
      </c>
      <c r="H131" s="68">
        <v>2900.74</v>
      </c>
      <c r="I131" s="68">
        <v>2900.74</v>
      </c>
      <c r="J131" s="289" t="s">
        <v>2399</v>
      </c>
      <c r="K131" s="87"/>
      <c r="L131" s="87"/>
      <c r="M131" s="87"/>
      <c r="N131" s="87"/>
      <c r="O131" s="208">
        <f>H131</f>
        <v>2900.74</v>
      </c>
      <c r="P131" s="87"/>
    </row>
    <row r="132" spans="1:16" s="63" customFormat="1" ht="22.5">
      <c r="A132" s="121">
        <v>127</v>
      </c>
      <c r="B132" s="87"/>
      <c r="C132" s="61" t="s">
        <v>2003</v>
      </c>
      <c r="D132" s="61" t="s">
        <v>2004</v>
      </c>
      <c r="E132" s="61" t="s">
        <v>1897</v>
      </c>
      <c r="F132" s="67" t="s">
        <v>10</v>
      </c>
      <c r="G132" s="67">
        <v>1</v>
      </c>
      <c r="H132" s="68">
        <v>925.43</v>
      </c>
      <c r="I132" s="68">
        <v>925.43</v>
      </c>
      <c r="J132" s="289" t="s">
        <v>2395</v>
      </c>
      <c r="K132" s="87"/>
      <c r="L132" s="87"/>
      <c r="M132" s="87"/>
      <c r="N132" s="87"/>
      <c r="O132" s="87"/>
      <c r="P132" s="87"/>
    </row>
    <row r="133" spans="1:16" s="215" customFormat="1">
      <c r="A133" s="224">
        <v>128</v>
      </c>
      <c r="B133" s="62" t="s">
        <v>2402</v>
      </c>
      <c r="C133" s="125" t="s">
        <v>2005</v>
      </c>
      <c r="D133" s="125" t="s">
        <v>2006</v>
      </c>
      <c r="E133" s="125" t="s">
        <v>1897</v>
      </c>
      <c r="F133" s="58" t="s">
        <v>10</v>
      </c>
      <c r="G133" s="58">
        <v>1</v>
      </c>
      <c r="H133" s="98">
        <v>64081.03</v>
      </c>
      <c r="I133" s="98">
        <v>0</v>
      </c>
      <c r="J133" s="290" t="s">
        <v>2396</v>
      </c>
      <c r="K133" s="62"/>
      <c r="L133" s="62"/>
      <c r="M133" s="62"/>
      <c r="N133" s="62"/>
      <c r="O133" s="62"/>
      <c r="P133" s="62"/>
    </row>
    <row r="134" spans="1:16">
      <c r="A134" s="17">
        <v>129</v>
      </c>
      <c r="B134" s="25"/>
      <c r="C134" s="3" t="s">
        <v>2007</v>
      </c>
      <c r="D134" s="3" t="s">
        <v>2008</v>
      </c>
      <c r="E134" s="3" t="s">
        <v>1897</v>
      </c>
      <c r="F134" s="2" t="s">
        <v>10</v>
      </c>
      <c r="G134" s="2">
        <v>1</v>
      </c>
      <c r="H134" s="4">
        <v>449.92</v>
      </c>
      <c r="I134" s="4">
        <v>449.92</v>
      </c>
      <c r="J134" s="176" t="s">
        <v>2399</v>
      </c>
      <c r="K134" s="25"/>
      <c r="L134" s="25"/>
      <c r="M134" s="25"/>
      <c r="N134" s="25"/>
      <c r="O134" s="175">
        <f>H134</f>
        <v>449.92</v>
      </c>
      <c r="P134" s="25"/>
    </row>
    <row r="135" spans="1:16">
      <c r="A135" s="17">
        <v>130</v>
      </c>
      <c r="B135" s="25"/>
      <c r="C135" s="3" t="s">
        <v>2009</v>
      </c>
      <c r="D135" s="3" t="s">
        <v>2010</v>
      </c>
      <c r="E135" s="3" t="s">
        <v>1897</v>
      </c>
      <c r="F135" s="2" t="s">
        <v>10</v>
      </c>
      <c r="G135" s="2">
        <v>1</v>
      </c>
      <c r="H135" s="4">
        <v>882.2</v>
      </c>
      <c r="I135" s="4">
        <v>882.2</v>
      </c>
      <c r="J135" s="176" t="s">
        <v>2399</v>
      </c>
      <c r="K135" s="25"/>
      <c r="L135" s="25"/>
      <c r="M135" s="25"/>
      <c r="N135" s="25"/>
      <c r="O135" s="175">
        <f>H135</f>
        <v>882.2</v>
      </c>
      <c r="P135" s="25"/>
    </row>
    <row r="136" spans="1:16" ht="12" thickBot="1">
      <c r="A136" s="180">
        <v>131</v>
      </c>
      <c r="B136" s="82"/>
      <c r="C136" s="6" t="s">
        <v>2011</v>
      </c>
      <c r="D136" s="6" t="s">
        <v>2012</v>
      </c>
      <c r="E136" s="6" t="s">
        <v>1897</v>
      </c>
      <c r="F136" s="5" t="s">
        <v>10</v>
      </c>
      <c r="G136" s="5">
        <v>1</v>
      </c>
      <c r="H136" s="7">
        <v>2346.9899999999998</v>
      </c>
      <c r="I136" s="7">
        <v>2346.9899999999998</v>
      </c>
      <c r="J136" s="181" t="s">
        <v>2394</v>
      </c>
      <c r="K136" s="82"/>
      <c r="L136" s="82"/>
      <c r="M136" s="182">
        <f>H136</f>
        <v>2346.9899999999998</v>
      </c>
      <c r="N136" s="82"/>
      <c r="O136" s="82"/>
      <c r="P136" s="82"/>
    </row>
    <row r="137" spans="1:16" s="37" customFormat="1" ht="12" thickTop="1">
      <c r="A137" s="336" t="s">
        <v>42</v>
      </c>
      <c r="B137" s="337"/>
      <c r="C137" s="337"/>
      <c r="D137" s="337"/>
      <c r="E137" s="337"/>
      <c r="F137" s="337"/>
      <c r="G137" s="338"/>
      <c r="H137" s="35">
        <f>SUM(H6:H136)</f>
        <v>552243.84000000008</v>
      </c>
      <c r="I137" s="35">
        <f>SUM(I6:I136)</f>
        <v>212461.71000000011</v>
      </c>
      <c r="J137" s="177"/>
      <c r="K137" s="179">
        <f>SUM(K6:K136)</f>
        <v>10928.059999999998</v>
      </c>
      <c r="L137" s="179">
        <f t="shared" ref="L137:P137" si="12">SUM(L6:L136)</f>
        <v>0</v>
      </c>
      <c r="M137" s="179">
        <f t="shared" si="12"/>
        <v>126765.79999999997</v>
      </c>
      <c r="N137" s="179">
        <f t="shared" si="12"/>
        <v>0</v>
      </c>
      <c r="O137" s="179">
        <f t="shared" si="12"/>
        <v>201613.17000000016</v>
      </c>
      <c r="P137" s="179">
        <f t="shared" si="12"/>
        <v>0</v>
      </c>
    </row>
    <row r="139" spans="1:16" s="8" customFormat="1">
      <c r="B139" s="13"/>
      <c r="C139" s="20"/>
      <c r="D139" s="14"/>
      <c r="F139" s="13"/>
      <c r="G139" s="13"/>
      <c r="H139" s="14"/>
      <c r="I139" s="14"/>
      <c r="J139" s="14"/>
      <c r="K139" s="14"/>
      <c r="L139" s="14"/>
      <c r="M139" s="14"/>
      <c r="N139" s="14"/>
    </row>
    <row r="140" spans="1:16" s="8" customFormat="1">
      <c r="A140" s="13"/>
      <c r="B140" s="24"/>
      <c r="D140" s="322" t="s">
        <v>2562</v>
      </c>
      <c r="E140" s="324" t="s">
        <v>2558</v>
      </c>
      <c r="F140" s="325"/>
      <c r="G140" s="13"/>
      <c r="H140" s="14"/>
      <c r="I140" s="14"/>
    </row>
    <row r="141" spans="1:16" s="8" customFormat="1">
      <c r="A141" s="13"/>
      <c r="B141" s="24"/>
      <c r="D141" s="323"/>
      <c r="E141" s="218" t="s">
        <v>2559</v>
      </c>
      <c r="F141" s="219" t="s">
        <v>2560</v>
      </c>
      <c r="G141" s="13"/>
      <c r="H141" s="14"/>
      <c r="I141" s="14"/>
    </row>
    <row r="142" spans="1:16" s="8" customFormat="1">
      <c r="A142" s="13"/>
      <c r="B142" s="24"/>
      <c r="D142" s="15" t="s">
        <v>145</v>
      </c>
      <c r="E142" s="16">
        <v>0</v>
      </c>
      <c r="F142" s="16"/>
      <c r="G142" s="13"/>
      <c r="H142" s="14"/>
      <c r="I142" s="14"/>
    </row>
    <row r="143" spans="1:16" s="8" customFormat="1">
      <c r="A143" s="13"/>
      <c r="B143" s="24"/>
      <c r="D143" s="15" t="s">
        <v>143</v>
      </c>
      <c r="E143" s="16">
        <f>O21</f>
        <v>15710.79</v>
      </c>
      <c r="F143" s="16"/>
      <c r="G143" s="13"/>
      <c r="H143" s="14"/>
      <c r="I143" s="14"/>
    </row>
    <row r="144" spans="1:16" s="8" customFormat="1" ht="12" thickBot="1">
      <c r="A144" s="13"/>
      <c r="B144" s="24"/>
      <c r="D144" s="18" t="s">
        <v>146</v>
      </c>
      <c r="E144" s="19">
        <f>O137-O21</f>
        <v>185902.38000000015</v>
      </c>
      <c r="F144" s="19"/>
      <c r="G144" s="13"/>
      <c r="H144" s="14"/>
      <c r="I144" s="14"/>
    </row>
    <row r="145" spans="1:13" s="8" customFormat="1" ht="12" thickTop="1">
      <c r="A145" s="13"/>
      <c r="B145" s="24"/>
      <c r="D145" s="30" t="s">
        <v>42</v>
      </c>
      <c r="E145" s="9">
        <f>SUM(E142:E144)</f>
        <v>201613.17000000016</v>
      </c>
      <c r="F145" s="9">
        <f>SUM(F142:F144)</f>
        <v>0</v>
      </c>
      <c r="G145" s="13"/>
      <c r="H145" s="14"/>
      <c r="I145" s="14"/>
    </row>
    <row r="146" spans="1:13">
      <c r="A146" s="27"/>
      <c r="B146" s="28"/>
      <c r="C146" s="54"/>
    </row>
    <row r="147" spans="1:13">
      <c r="A147" s="27"/>
      <c r="B147" s="28"/>
      <c r="D147" s="15" t="s">
        <v>1064</v>
      </c>
      <c r="E147" s="16">
        <v>115361.04</v>
      </c>
    </row>
    <row r="148" spans="1:13">
      <c r="A148" s="27"/>
      <c r="B148" s="28"/>
      <c r="D148" s="15" t="s">
        <v>1065</v>
      </c>
      <c r="E148" s="89">
        <v>0</v>
      </c>
      <c r="H148" s="26"/>
      <c r="I148" s="26"/>
    </row>
    <row r="149" spans="1:13">
      <c r="A149" s="27"/>
      <c r="B149" s="28"/>
      <c r="D149" s="15" t="s">
        <v>1066</v>
      </c>
      <c r="E149" s="89">
        <v>0</v>
      </c>
      <c r="H149" s="26"/>
      <c r="I149" s="26"/>
    </row>
    <row r="150" spans="1:13">
      <c r="A150" s="27"/>
      <c r="B150" s="28"/>
      <c r="D150" s="15" t="s">
        <v>2013</v>
      </c>
      <c r="E150" s="89">
        <v>4521.41</v>
      </c>
      <c r="H150" s="26"/>
      <c r="I150" s="26"/>
    </row>
    <row r="151" spans="1:13">
      <c r="A151" s="27"/>
      <c r="B151" s="28"/>
      <c r="H151" s="26"/>
      <c r="I151" s="26"/>
    </row>
    <row r="152" spans="1:13" s="8" customFormat="1">
      <c r="A152" s="31" t="s">
        <v>2556</v>
      </c>
      <c r="B152" s="24"/>
      <c r="D152" s="31" t="s">
        <v>1796</v>
      </c>
      <c r="F152" s="13"/>
      <c r="G152" s="13"/>
      <c r="H152" s="13"/>
      <c r="I152" s="14"/>
      <c r="J152" s="14"/>
    </row>
    <row r="153" spans="1:13" s="141" customFormat="1">
      <c r="A153" s="195" t="s">
        <v>2563</v>
      </c>
      <c r="B153" s="247"/>
      <c r="D153" s="141" t="s">
        <v>1068</v>
      </c>
      <c r="E153" s="144"/>
      <c r="F153" s="144"/>
      <c r="G153" s="144"/>
      <c r="H153" s="144"/>
      <c r="I153" s="194"/>
      <c r="J153" s="194"/>
    </row>
    <row r="154" spans="1:13">
      <c r="A154" s="27"/>
      <c r="B154" s="28"/>
      <c r="H154" s="26"/>
      <c r="I154" s="26"/>
    </row>
    <row r="155" spans="1:13" ht="33.75">
      <c r="A155" s="90" t="s">
        <v>44</v>
      </c>
      <c r="B155" s="90" t="s">
        <v>1157</v>
      </c>
      <c r="C155" s="91" t="s">
        <v>2569</v>
      </c>
      <c r="D155" s="90" t="s">
        <v>1069</v>
      </c>
      <c r="E155" s="90" t="s">
        <v>2554</v>
      </c>
      <c r="F155" s="90" t="s">
        <v>1070</v>
      </c>
      <c r="G155" s="90" t="s">
        <v>2553</v>
      </c>
      <c r="H155" s="282"/>
      <c r="J155" s="29"/>
      <c r="L155" s="29"/>
      <c r="M155" s="29"/>
    </row>
    <row r="156" spans="1:13">
      <c r="A156" s="92"/>
      <c r="B156" s="92"/>
      <c r="C156" s="105" t="s">
        <v>42</v>
      </c>
      <c r="D156" s="92"/>
      <c r="E156" s="92"/>
      <c r="F156" s="93"/>
      <c r="G156" s="94">
        <f>SUM(G159:G198)</f>
        <v>123687.48999999999</v>
      </c>
      <c r="H156" s="26"/>
      <c r="I156" s="26"/>
    </row>
    <row r="157" spans="1:13">
      <c r="A157" s="92"/>
      <c r="B157" s="92"/>
      <c r="C157" s="105" t="s">
        <v>1073</v>
      </c>
      <c r="D157" s="92"/>
      <c r="E157" s="92"/>
      <c r="F157" s="93"/>
      <c r="G157" s="94">
        <f>SUMIF($E159:$E579,"S",G159:G579)</f>
        <v>126765.79999999997</v>
      </c>
      <c r="H157" s="26"/>
      <c r="I157" s="26"/>
    </row>
    <row r="158" spans="1:13">
      <c r="A158" s="92"/>
      <c r="B158" s="92"/>
      <c r="C158" s="105" t="s">
        <v>1074</v>
      </c>
      <c r="D158" s="92"/>
      <c r="E158" s="92"/>
      <c r="F158" s="93"/>
      <c r="G158" s="94">
        <f>SUMIF($E159:$E580,"P",G159:G580)</f>
        <v>10928.059999999998</v>
      </c>
      <c r="H158" s="26"/>
      <c r="I158" s="26"/>
    </row>
    <row r="159" spans="1:13">
      <c r="A159" s="17">
        <v>1</v>
      </c>
      <c r="B159" s="121" t="s">
        <v>1695</v>
      </c>
      <c r="C159" s="15" t="s">
        <v>1797</v>
      </c>
      <c r="D159" s="15" t="s">
        <v>1856</v>
      </c>
      <c r="E159" s="58" t="s">
        <v>1076</v>
      </c>
      <c r="F159" s="17">
        <v>2017</v>
      </c>
      <c r="G159" s="74">
        <v>3122</v>
      </c>
      <c r="H159" s="26"/>
      <c r="I159" s="26"/>
    </row>
    <row r="160" spans="1:13">
      <c r="A160" s="17">
        <v>2</v>
      </c>
      <c r="B160" s="121" t="s">
        <v>1695</v>
      </c>
      <c r="C160" s="15" t="s">
        <v>1798</v>
      </c>
      <c r="D160" s="15" t="s">
        <v>1856</v>
      </c>
      <c r="E160" s="58" t="s">
        <v>1076</v>
      </c>
      <c r="F160" s="17">
        <v>2017</v>
      </c>
      <c r="G160" s="74">
        <v>3122</v>
      </c>
      <c r="H160" s="26"/>
      <c r="I160" s="26"/>
    </row>
    <row r="161" spans="1:9">
      <c r="A161" s="17">
        <v>3</v>
      </c>
      <c r="B161" s="121" t="s">
        <v>1695</v>
      </c>
      <c r="C161" s="15" t="s">
        <v>1799</v>
      </c>
      <c r="D161" s="15" t="s">
        <v>1857</v>
      </c>
      <c r="E161" s="58" t="s">
        <v>1076</v>
      </c>
      <c r="F161" s="17">
        <v>2017</v>
      </c>
      <c r="G161" s="74">
        <v>1623</v>
      </c>
      <c r="H161" s="26"/>
      <c r="I161" s="26"/>
    </row>
    <row r="162" spans="1:9">
      <c r="A162" s="17">
        <v>4</v>
      </c>
      <c r="B162" s="121" t="s">
        <v>1695</v>
      </c>
      <c r="C162" s="15" t="s">
        <v>1800</v>
      </c>
      <c r="D162" s="15" t="s">
        <v>1858</v>
      </c>
      <c r="E162" s="58" t="s">
        <v>1076</v>
      </c>
      <c r="F162" s="17">
        <v>2017</v>
      </c>
      <c r="G162" s="74">
        <v>1623</v>
      </c>
      <c r="H162" s="26"/>
      <c r="I162" s="26"/>
    </row>
    <row r="163" spans="1:9">
      <c r="A163" s="17">
        <v>5</v>
      </c>
      <c r="B163" s="121" t="s">
        <v>1695</v>
      </c>
      <c r="C163" s="15" t="s">
        <v>1801</v>
      </c>
      <c r="D163" s="15" t="s">
        <v>1859</v>
      </c>
      <c r="E163" s="58" t="s">
        <v>1076</v>
      </c>
      <c r="F163" s="17">
        <v>2017</v>
      </c>
      <c r="G163" s="74">
        <v>1148.01</v>
      </c>
      <c r="H163" s="26"/>
      <c r="I163" s="26"/>
    </row>
    <row r="164" spans="1:9">
      <c r="A164" s="17">
        <v>6</v>
      </c>
      <c r="B164" s="121" t="s">
        <v>1695</v>
      </c>
      <c r="C164" s="15" t="s">
        <v>1802</v>
      </c>
      <c r="D164" s="15" t="s">
        <v>1859</v>
      </c>
      <c r="E164" s="58" t="s">
        <v>1076</v>
      </c>
      <c r="F164" s="17">
        <v>2017</v>
      </c>
      <c r="G164" s="74">
        <v>1148.02</v>
      </c>
      <c r="H164" s="26"/>
      <c r="I164" s="26"/>
    </row>
    <row r="165" spans="1:9">
      <c r="A165" s="17">
        <v>7</v>
      </c>
      <c r="B165" s="121" t="s">
        <v>1695</v>
      </c>
      <c r="C165" s="15" t="s">
        <v>1803</v>
      </c>
      <c r="D165" s="15" t="s">
        <v>1860</v>
      </c>
      <c r="E165" s="58" t="s">
        <v>1076</v>
      </c>
      <c r="F165" s="17">
        <v>2017</v>
      </c>
      <c r="G165" s="74">
        <v>3454.31</v>
      </c>
      <c r="H165" s="26"/>
      <c r="I165" s="26"/>
    </row>
    <row r="166" spans="1:9">
      <c r="A166" s="17">
        <v>8</v>
      </c>
      <c r="B166" s="121" t="s">
        <v>1695</v>
      </c>
      <c r="C166" s="15" t="s">
        <v>1804</v>
      </c>
      <c r="D166" s="15" t="s">
        <v>1861</v>
      </c>
      <c r="E166" s="58" t="s">
        <v>1350</v>
      </c>
      <c r="F166" s="17">
        <v>2017</v>
      </c>
      <c r="G166" s="74">
        <v>2761.43</v>
      </c>
      <c r="H166" s="26"/>
      <c r="I166" s="26"/>
    </row>
    <row r="167" spans="1:9">
      <c r="A167" s="17">
        <v>9</v>
      </c>
      <c r="B167" s="121" t="s">
        <v>1695</v>
      </c>
      <c r="C167" s="15" t="s">
        <v>1805</v>
      </c>
      <c r="D167" s="15" t="s">
        <v>1862</v>
      </c>
      <c r="E167" s="58" t="s">
        <v>1350</v>
      </c>
      <c r="F167" s="17">
        <v>2017</v>
      </c>
      <c r="G167" s="74">
        <v>2761.43</v>
      </c>
      <c r="H167" s="26"/>
      <c r="I167" s="26"/>
    </row>
    <row r="168" spans="1:9">
      <c r="A168" s="17">
        <v>10</v>
      </c>
      <c r="B168" s="121" t="s">
        <v>1695</v>
      </c>
      <c r="C168" s="15" t="s">
        <v>1806</v>
      </c>
      <c r="D168" s="15" t="s">
        <v>1863</v>
      </c>
      <c r="E168" s="58" t="s">
        <v>1076</v>
      </c>
      <c r="F168" s="17">
        <v>2017</v>
      </c>
      <c r="G168" s="74">
        <v>775.48</v>
      </c>
      <c r="H168" s="26"/>
      <c r="I168" s="26"/>
    </row>
    <row r="169" spans="1:9">
      <c r="A169" s="17">
        <v>11</v>
      </c>
      <c r="B169" s="121" t="s">
        <v>1695</v>
      </c>
      <c r="C169" s="15" t="s">
        <v>1813</v>
      </c>
      <c r="D169" s="15" t="s">
        <v>1439</v>
      </c>
      <c r="E169" s="58" t="s">
        <v>1076</v>
      </c>
      <c r="F169" s="17">
        <v>2017</v>
      </c>
      <c r="G169" s="74">
        <v>1230</v>
      </c>
      <c r="H169" s="26"/>
      <c r="I169" s="26"/>
    </row>
    <row r="170" spans="1:9">
      <c r="A170" s="17">
        <v>12</v>
      </c>
      <c r="B170" s="121" t="s">
        <v>1695</v>
      </c>
      <c r="C170" s="15" t="s">
        <v>1814</v>
      </c>
      <c r="D170" s="15" t="s">
        <v>1439</v>
      </c>
      <c r="E170" s="58" t="s">
        <v>1076</v>
      </c>
      <c r="F170" s="17">
        <v>2017</v>
      </c>
      <c r="G170" s="74">
        <v>1230</v>
      </c>
      <c r="H170" s="26"/>
      <c r="I170" s="26"/>
    </row>
    <row r="171" spans="1:9">
      <c r="A171" s="17">
        <v>13</v>
      </c>
      <c r="B171" s="121" t="s">
        <v>1695</v>
      </c>
      <c r="C171" s="15" t="s">
        <v>1815</v>
      </c>
      <c r="D171" s="15" t="s">
        <v>1439</v>
      </c>
      <c r="E171" s="58" t="s">
        <v>1076</v>
      </c>
      <c r="F171" s="17">
        <v>2017</v>
      </c>
      <c r="G171" s="74">
        <v>1230</v>
      </c>
      <c r="H171" s="26"/>
      <c r="I171" s="26"/>
    </row>
    <row r="172" spans="1:9">
      <c r="A172" s="17">
        <v>14</v>
      </c>
      <c r="B172" s="121" t="s">
        <v>1695</v>
      </c>
      <c r="C172" s="15" t="s">
        <v>1816</v>
      </c>
      <c r="D172" s="15" t="s">
        <v>1869</v>
      </c>
      <c r="E172" s="58" t="s">
        <v>1076</v>
      </c>
      <c r="F172" s="17">
        <v>2017</v>
      </c>
      <c r="G172" s="74">
        <v>2460</v>
      </c>
      <c r="H172" s="26"/>
      <c r="I172" s="26"/>
    </row>
    <row r="173" spans="1:9">
      <c r="A173" s="17">
        <v>15</v>
      </c>
      <c r="B173" s="121" t="s">
        <v>1695</v>
      </c>
      <c r="C173" s="15" t="s">
        <v>1817</v>
      </c>
      <c r="D173" s="15" t="s">
        <v>1870</v>
      </c>
      <c r="E173" s="58" t="s">
        <v>1076</v>
      </c>
      <c r="F173" s="17">
        <v>2017</v>
      </c>
      <c r="G173" s="74">
        <v>6642</v>
      </c>
      <c r="H173" s="26"/>
      <c r="I173" s="26"/>
    </row>
    <row r="174" spans="1:9">
      <c r="A174" s="17">
        <v>16</v>
      </c>
      <c r="B174" s="121" t="s">
        <v>1695</v>
      </c>
      <c r="C174" s="15" t="s">
        <v>1822</v>
      </c>
      <c r="D174" s="15" t="s">
        <v>1873</v>
      </c>
      <c r="E174" s="58" t="s">
        <v>1076</v>
      </c>
      <c r="F174" s="17">
        <v>2017</v>
      </c>
      <c r="G174" s="74">
        <v>2865.13</v>
      </c>
      <c r="H174" s="26"/>
      <c r="I174" s="26"/>
    </row>
    <row r="175" spans="1:9">
      <c r="A175" s="17">
        <v>17</v>
      </c>
      <c r="B175" s="121" t="s">
        <v>1695</v>
      </c>
      <c r="C175" s="15" t="s">
        <v>1823</v>
      </c>
      <c r="D175" s="15" t="s">
        <v>1874</v>
      </c>
      <c r="E175" s="58" t="s">
        <v>1076</v>
      </c>
      <c r="F175" s="17">
        <v>2017</v>
      </c>
      <c r="G175" s="74">
        <v>1489.46</v>
      </c>
      <c r="H175" s="26"/>
      <c r="I175" s="26"/>
    </row>
    <row r="176" spans="1:9">
      <c r="A176" s="17">
        <v>18</v>
      </c>
      <c r="B176" s="121" t="s">
        <v>1695</v>
      </c>
      <c r="C176" s="15" t="s">
        <v>1824</v>
      </c>
      <c r="D176" s="15" t="s">
        <v>1874</v>
      </c>
      <c r="E176" s="58" t="s">
        <v>1076</v>
      </c>
      <c r="F176" s="17">
        <v>2017</v>
      </c>
      <c r="G176" s="74">
        <v>1489.46</v>
      </c>
      <c r="H176" s="26"/>
      <c r="I176" s="26"/>
    </row>
    <row r="177" spans="1:9">
      <c r="A177" s="17">
        <v>19</v>
      </c>
      <c r="B177" s="121" t="s">
        <v>1695</v>
      </c>
      <c r="C177" s="15" t="s">
        <v>1825</v>
      </c>
      <c r="D177" s="15" t="s">
        <v>1875</v>
      </c>
      <c r="E177" s="58" t="s">
        <v>1076</v>
      </c>
      <c r="F177" s="17">
        <v>2017</v>
      </c>
      <c r="G177" s="74">
        <v>1693.2</v>
      </c>
      <c r="H177" s="26"/>
      <c r="I177" s="26"/>
    </row>
    <row r="178" spans="1:9">
      <c r="A178" s="17">
        <v>20</v>
      </c>
      <c r="B178" s="121" t="s">
        <v>1695</v>
      </c>
      <c r="C178" s="15" t="s">
        <v>1826</v>
      </c>
      <c r="D178" s="15" t="s">
        <v>1876</v>
      </c>
      <c r="E178" s="58" t="s">
        <v>1076</v>
      </c>
      <c r="F178" s="17">
        <v>2017</v>
      </c>
      <c r="G178" s="74">
        <v>1168.26</v>
      </c>
      <c r="H178" s="26"/>
      <c r="I178" s="26"/>
    </row>
    <row r="179" spans="1:9">
      <c r="A179" s="17">
        <v>21</v>
      </c>
      <c r="B179" s="121" t="s">
        <v>1695</v>
      </c>
      <c r="C179" s="15" t="s">
        <v>1829</v>
      </c>
      <c r="D179" s="15" t="s">
        <v>1439</v>
      </c>
      <c r="E179" s="58" t="s">
        <v>1076</v>
      </c>
      <c r="F179" s="17">
        <v>2017</v>
      </c>
      <c r="G179" s="74">
        <v>4268.7299999999996</v>
      </c>
      <c r="H179" s="26"/>
      <c r="I179" s="26"/>
    </row>
    <row r="180" spans="1:9">
      <c r="A180" s="17">
        <v>22</v>
      </c>
      <c r="B180" s="121" t="s">
        <v>1695</v>
      </c>
      <c r="C180" s="15" t="s">
        <v>1830</v>
      </c>
      <c r="D180" s="15" t="s">
        <v>1559</v>
      </c>
      <c r="E180" s="58" t="s">
        <v>1350</v>
      </c>
      <c r="F180" s="17">
        <v>2017</v>
      </c>
      <c r="G180" s="74">
        <v>1505.07</v>
      </c>
      <c r="H180" s="26"/>
      <c r="I180" s="26"/>
    </row>
    <row r="181" spans="1:9">
      <c r="A181" s="17">
        <v>23</v>
      </c>
      <c r="B181" s="121" t="s">
        <v>1695</v>
      </c>
      <c r="C181" s="15" t="s">
        <v>1831</v>
      </c>
      <c r="D181" s="15" t="s">
        <v>1559</v>
      </c>
      <c r="E181" s="58" t="s">
        <v>1350</v>
      </c>
      <c r="F181" s="17">
        <v>2017</v>
      </c>
      <c r="G181" s="74">
        <v>1505.06</v>
      </c>
      <c r="H181" s="26"/>
      <c r="I181" s="26"/>
    </row>
    <row r="182" spans="1:9">
      <c r="A182" s="17">
        <v>24</v>
      </c>
      <c r="B182" s="121" t="s">
        <v>1695</v>
      </c>
      <c r="C182" s="15" t="s">
        <v>1832</v>
      </c>
      <c r="D182" s="15" t="s">
        <v>1879</v>
      </c>
      <c r="E182" s="58" t="s">
        <v>1076</v>
      </c>
      <c r="F182" s="17">
        <v>2017</v>
      </c>
      <c r="G182" s="74">
        <v>14000</v>
      </c>
      <c r="H182" s="26"/>
      <c r="I182" s="26"/>
    </row>
    <row r="183" spans="1:9">
      <c r="A183" s="17">
        <v>25</v>
      </c>
      <c r="B183" s="121" t="s">
        <v>1695</v>
      </c>
      <c r="C183" s="15" t="s">
        <v>1833</v>
      </c>
      <c r="D183" s="15" t="s">
        <v>1880</v>
      </c>
      <c r="E183" s="58" t="s">
        <v>1076</v>
      </c>
      <c r="F183" s="17">
        <v>2017</v>
      </c>
      <c r="G183" s="74">
        <v>1505.56</v>
      </c>
      <c r="H183" s="26"/>
      <c r="I183" s="26"/>
    </row>
    <row r="184" spans="1:9">
      <c r="A184" s="17">
        <v>26</v>
      </c>
      <c r="B184" s="121" t="s">
        <v>1695</v>
      </c>
      <c r="C184" s="15" t="s">
        <v>1834</v>
      </c>
      <c r="D184" s="15" t="s">
        <v>1881</v>
      </c>
      <c r="E184" s="58" t="s">
        <v>1076</v>
      </c>
      <c r="F184" s="17">
        <v>2018</v>
      </c>
      <c r="G184" s="74">
        <v>1658.5</v>
      </c>
      <c r="H184" s="26"/>
      <c r="I184" s="26"/>
    </row>
    <row r="185" spans="1:9">
      <c r="A185" s="17">
        <v>27</v>
      </c>
      <c r="B185" s="121" t="s">
        <v>1695</v>
      </c>
      <c r="C185" s="15" t="s">
        <v>1835</v>
      </c>
      <c r="D185" s="15" t="s">
        <v>2393</v>
      </c>
      <c r="E185" s="58" t="s">
        <v>1076</v>
      </c>
      <c r="F185" s="17">
        <v>2018</v>
      </c>
      <c r="G185" s="74">
        <v>6800</v>
      </c>
      <c r="H185" s="26"/>
      <c r="I185" s="26"/>
    </row>
    <row r="186" spans="1:9">
      <c r="A186" s="17">
        <v>28</v>
      </c>
      <c r="B186" s="121" t="s">
        <v>1695</v>
      </c>
      <c r="C186" s="15" t="s">
        <v>1836</v>
      </c>
      <c r="D186" s="15" t="s">
        <v>1883</v>
      </c>
      <c r="E186" s="58" t="s">
        <v>1076</v>
      </c>
      <c r="F186" s="17">
        <v>2018</v>
      </c>
      <c r="G186" s="74">
        <v>37885.019999999997</v>
      </c>
      <c r="H186" s="26"/>
      <c r="I186" s="26"/>
    </row>
    <row r="187" spans="1:9">
      <c r="A187" s="17">
        <v>29</v>
      </c>
      <c r="B187" s="121" t="s">
        <v>1695</v>
      </c>
      <c r="C187" s="15" t="s">
        <v>1837</v>
      </c>
      <c r="D187" s="15" t="s">
        <v>1884</v>
      </c>
      <c r="E187" s="58" t="s">
        <v>1076</v>
      </c>
      <c r="F187" s="17">
        <v>2018</v>
      </c>
      <c r="G187" s="74">
        <v>644.48</v>
      </c>
      <c r="H187" s="26"/>
      <c r="I187" s="26"/>
    </row>
    <row r="188" spans="1:9">
      <c r="A188" s="17">
        <v>30</v>
      </c>
      <c r="B188" s="121" t="s">
        <v>1695</v>
      </c>
      <c r="C188" s="15" t="s">
        <v>1838</v>
      </c>
      <c r="D188" s="15" t="s">
        <v>1885</v>
      </c>
      <c r="E188" s="58" t="s">
        <v>1076</v>
      </c>
      <c r="F188" s="17">
        <v>2018</v>
      </c>
      <c r="G188" s="74">
        <v>873.45</v>
      </c>
      <c r="H188" s="26"/>
      <c r="I188" s="26"/>
    </row>
    <row r="189" spans="1:9">
      <c r="A189" s="17">
        <v>31</v>
      </c>
      <c r="B189" s="121" t="s">
        <v>1695</v>
      </c>
      <c r="C189" s="15" t="s">
        <v>1839</v>
      </c>
      <c r="D189" s="15" t="s">
        <v>1886</v>
      </c>
      <c r="E189" s="58" t="s">
        <v>1076</v>
      </c>
      <c r="F189" s="17">
        <v>2018</v>
      </c>
      <c r="G189" s="74">
        <v>2935.98</v>
      </c>
      <c r="H189" s="26"/>
      <c r="I189" s="26"/>
    </row>
    <row r="190" spans="1:9">
      <c r="A190" s="17">
        <v>32</v>
      </c>
      <c r="B190" s="121" t="s">
        <v>1695</v>
      </c>
      <c r="C190" s="15" t="s">
        <v>1847</v>
      </c>
      <c r="D190" s="15" t="s">
        <v>1891</v>
      </c>
      <c r="E190" s="58" t="s">
        <v>1076</v>
      </c>
      <c r="F190" s="17">
        <v>2018</v>
      </c>
      <c r="G190" s="74">
        <v>1370.3</v>
      </c>
      <c r="H190" s="26"/>
      <c r="I190" s="26"/>
    </row>
    <row r="191" spans="1:9">
      <c r="A191" s="17">
        <v>33</v>
      </c>
      <c r="B191" s="121" t="s">
        <v>1695</v>
      </c>
      <c r="C191" s="15" t="s">
        <v>1853</v>
      </c>
      <c r="D191" s="15" t="s">
        <v>1514</v>
      </c>
      <c r="E191" s="58" t="s">
        <v>1076</v>
      </c>
      <c r="F191" s="17">
        <v>2018</v>
      </c>
      <c r="G191" s="74">
        <v>2360.4499999999998</v>
      </c>
      <c r="H191" s="26"/>
      <c r="I191" s="26"/>
    </row>
    <row r="192" spans="1:9">
      <c r="A192" s="17">
        <v>34</v>
      </c>
      <c r="B192" s="121" t="s">
        <v>1695</v>
      </c>
      <c r="C192" s="15" t="s">
        <v>1949</v>
      </c>
      <c r="D192" s="15" t="s">
        <v>1950</v>
      </c>
      <c r="E192" s="58" t="s">
        <v>1350</v>
      </c>
      <c r="F192" s="17">
        <v>2019</v>
      </c>
      <c r="G192" s="74">
        <v>520.89</v>
      </c>
      <c r="H192" s="26"/>
      <c r="I192" s="26"/>
    </row>
    <row r="193" spans="1:9">
      <c r="A193" s="17">
        <v>35</v>
      </c>
      <c r="B193" s="121" t="s">
        <v>1695</v>
      </c>
      <c r="C193" s="15" t="s">
        <v>1951</v>
      </c>
      <c r="D193" s="15" t="s">
        <v>1950</v>
      </c>
      <c r="E193" s="58" t="s">
        <v>1350</v>
      </c>
      <c r="F193" s="17">
        <v>2019</v>
      </c>
      <c r="G193" s="74">
        <v>520.89</v>
      </c>
      <c r="H193" s="26"/>
      <c r="I193" s="26"/>
    </row>
    <row r="194" spans="1:9">
      <c r="A194" s="17">
        <v>36</v>
      </c>
      <c r="B194" s="121" t="s">
        <v>1695</v>
      </c>
      <c r="C194" s="15" t="s">
        <v>1952</v>
      </c>
      <c r="D194" s="15" t="s">
        <v>1950</v>
      </c>
      <c r="E194" s="58" t="s">
        <v>1350</v>
      </c>
      <c r="F194" s="17">
        <v>2019</v>
      </c>
      <c r="G194" s="74">
        <v>564.08000000000004</v>
      </c>
      <c r="H194" s="26"/>
      <c r="I194" s="26"/>
    </row>
    <row r="195" spans="1:9">
      <c r="A195" s="17">
        <v>37</v>
      </c>
      <c r="B195" s="121" t="s">
        <v>1695</v>
      </c>
      <c r="C195" s="15" t="s">
        <v>1953</v>
      </c>
      <c r="D195" s="15" t="s">
        <v>1954</v>
      </c>
      <c r="E195" s="58" t="s">
        <v>1076</v>
      </c>
      <c r="F195" s="17">
        <v>2019</v>
      </c>
      <c r="G195" s="74">
        <v>199.06</v>
      </c>
      <c r="H195" s="26"/>
      <c r="I195" s="26"/>
    </row>
    <row r="196" spans="1:9">
      <c r="A196" s="17">
        <v>38</v>
      </c>
      <c r="B196" s="121" t="s">
        <v>1695</v>
      </c>
      <c r="C196" s="15" t="s">
        <v>1955</v>
      </c>
      <c r="D196" s="15" t="s">
        <v>1956</v>
      </c>
      <c r="E196" s="58" t="s">
        <v>1350</v>
      </c>
      <c r="F196" s="17">
        <v>2019</v>
      </c>
      <c r="G196" s="74">
        <v>789.21</v>
      </c>
      <c r="H196" s="26"/>
      <c r="I196" s="26"/>
    </row>
    <row r="197" spans="1:9">
      <c r="A197" s="17">
        <v>39</v>
      </c>
      <c r="B197" s="121" t="s">
        <v>1695</v>
      </c>
      <c r="C197" s="15" t="s">
        <v>1967</v>
      </c>
      <c r="D197" s="15" t="s">
        <v>1968</v>
      </c>
      <c r="E197" s="58" t="s">
        <v>1076</v>
      </c>
      <c r="F197" s="17">
        <v>2019</v>
      </c>
      <c r="G197" s="74">
        <v>507.26</v>
      </c>
      <c r="H197" s="26"/>
      <c r="I197" s="26"/>
    </row>
    <row r="198" spans="1:9">
      <c r="A198" s="17">
        <v>40</v>
      </c>
      <c r="B198" s="121" t="s">
        <v>1695</v>
      </c>
      <c r="C198" s="15" t="s">
        <v>1969</v>
      </c>
      <c r="D198" s="15" t="s">
        <v>1970</v>
      </c>
      <c r="E198" s="58" t="s">
        <v>1076</v>
      </c>
      <c r="F198" s="17">
        <v>2019</v>
      </c>
      <c r="G198" s="74">
        <v>237.31</v>
      </c>
      <c r="H198" s="26"/>
      <c r="I198" s="26"/>
    </row>
    <row r="199" spans="1:9">
      <c r="A199" s="17">
        <v>41</v>
      </c>
      <c r="B199" s="121" t="s">
        <v>1695</v>
      </c>
      <c r="C199" s="15" t="s">
        <v>1973</v>
      </c>
      <c r="D199" s="15" t="s">
        <v>1974</v>
      </c>
      <c r="E199" s="58" t="s">
        <v>1076</v>
      </c>
      <c r="F199" s="17">
        <v>2019</v>
      </c>
      <c r="G199" s="74">
        <v>3738.51</v>
      </c>
      <c r="H199" s="26"/>
      <c r="I199" s="26"/>
    </row>
    <row r="200" spans="1:9">
      <c r="A200" s="17">
        <v>42</v>
      </c>
      <c r="B200" s="121" t="s">
        <v>1695</v>
      </c>
      <c r="C200" s="15" t="s">
        <v>1975</v>
      </c>
      <c r="D200" s="15" t="s">
        <v>1976</v>
      </c>
      <c r="E200" s="58" t="s">
        <v>1076</v>
      </c>
      <c r="F200" s="17">
        <v>2019</v>
      </c>
      <c r="G200" s="74">
        <v>4036.57</v>
      </c>
      <c r="H200" s="26"/>
      <c r="I200" s="26"/>
    </row>
    <row r="201" spans="1:9">
      <c r="A201" s="17">
        <v>43</v>
      </c>
      <c r="B201" s="121" t="s">
        <v>1695</v>
      </c>
      <c r="C201" s="15" t="s">
        <v>1990</v>
      </c>
      <c r="D201" s="15" t="s">
        <v>1991</v>
      </c>
      <c r="E201" s="58" t="s">
        <v>1076</v>
      </c>
      <c r="F201" s="17">
        <v>2019</v>
      </c>
      <c r="G201" s="74">
        <v>1431.8</v>
      </c>
      <c r="H201" s="26"/>
      <c r="I201" s="26"/>
    </row>
    <row r="202" spans="1:9">
      <c r="A202" s="17">
        <v>44</v>
      </c>
      <c r="B202" s="121" t="s">
        <v>1695</v>
      </c>
      <c r="C202" s="15" t="s">
        <v>1995</v>
      </c>
      <c r="D202" s="15" t="s">
        <v>1996</v>
      </c>
      <c r="E202" s="58" t="s">
        <v>1076</v>
      </c>
      <c r="F202" s="17">
        <v>2019</v>
      </c>
      <c r="G202" s="74">
        <v>2073.16</v>
      </c>
      <c r="H202" s="26"/>
      <c r="I202" s="26"/>
    </row>
    <row r="203" spans="1:9">
      <c r="A203" s="17">
        <v>45</v>
      </c>
      <c r="B203" s="121" t="s">
        <v>1695</v>
      </c>
      <c r="C203" s="15" t="s">
        <v>1997</v>
      </c>
      <c r="D203" s="15" t="s">
        <v>1998</v>
      </c>
      <c r="E203" s="58" t="s">
        <v>1076</v>
      </c>
      <c r="F203" s="17">
        <v>2019</v>
      </c>
      <c r="G203" s="74">
        <v>379.34</v>
      </c>
      <c r="H203" s="26"/>
      <c r="I203" s="26"/>
    </row>
    <row r="204" spans="1:9">
      <c r="A204" s="17">
        <v>46</v>
      </c>
      <c r="B204" s="121" t="s">
        <v>1695</v>
      </c>
      <c r="C204" s="15" t="s">
        <v>2011</v>
      </c>
      <c r="D204" s="15" t="s">
        <v>2012</v>
      </c>
      <c r="E204" s="58" t="s">
        <v>1076</v>
      </c>
      <c r="F204" s="17">
        <v>2019</v>
      </c>
      <c r="G204" s="74">
        <v>2346.9899999999998</v>
      </c>
      <c r="H204" s="26"/>
      <c r="I204" s="26"/>
    </row>
    <row r="205" spans="1:9">
      <c r="G205" s="174"/>
      <c r="H205" s="26"/>
      <c r="I205" s="26"/>
    </row>
    <row r="206" spans="1:9">
      <c r="G206" s="174"/>
      <c r="H206" s="26"/>
      <c r="I206" s="26"/>
    </row>
  </sheetData>
  <mergeCells count="22">
    <mergeCell ref="K3:L3"/>
    <mergeCell ref="O3:P3"/>
    <mergeCell ref="O4:O5"/>
    <mergeCell ref="P4:P5"/>
    <mergeCell ref="M3:N3"/>
    <mergeCell ref="M4:M5"/>
    <mergeCell ref="N4:N5"/>
    <mergeCell ref="K4:K5"/>
    <mergeCell ref="L4:L5"/>
    <mergeCell ref="I4:I5"/>
    <mergeCell ref="J4:J5"/>
    <mergeCell ref="A4:A5"/>
    <mergeCell ref="B4:B5"/>
    <mergeCell ref="C4:C5"/>
    <mergeCell ref="D4:D5"/>
    <mergeCell ref="E4:E5"/>
    <mergeCell ref="F4:F5"/>
    <mergeCell ref="D140:D141"/>
    <mergeCell ref="E140:F140"/>
    <mergeCell ref="A137:G137"/>
    <mergeCell ref="G4:G5"/>
    <mergeCell ref="H4:H5"/>
  </mergeCells>
  <dataValidations count="2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147:E150 G156:G204">
      <formula1>0</formula1>
    </dataValidation>
    <dataValidation type="list" showInputMessage="1" showErrorMessage="1" sqref="E159:E204">
      <formula1>"S,P"</formula1>
    </dataValidation>
  </dataValidations>
  <pageMargins left="0.7" right="0.7" top="0.75" bottom="0.75" header="0.3" footer="0.3"/>
  <pageSetup paperSize="9" scale="73" orientation="landscape" r:id="rId1"/>
  <rowBreaks count="1" manualBreakCount="1">
    <brk id="151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BreakPreview" zoomScale="60" zoomScaleNormal="100" workbookViewId="0">
      <selection activeCell="K27" sqref="K27"/>
    </sheetView>
  </sheetViews>
  <sheetFormatPr defaultColWidth="8.75" defaultRowHeight="11.25"/>
  <cols>
    <col min="1" max="1" width="4.375" style="27" customWidth="1"/>
    <col min="2" max="2" width="14" style="28" customWidth="1"/>
    <col min="3" max="3" width="18.125" style="54" customWidth="1"/>
    <col min="4" max="4" width="29.125" style="26" customWidth="1"/>
    <col min="5" max="5" width="16.125" style="26" customWidth="1"/>
    <col min="6" max="6" width="8.75" style="27"/>
    <col min="7" max="7" width="13.875" style="27" customWidth="1"/>
    <col min="8" max="9" width="11.75" style="29" customWidth="1"/>
    <col min="10" max="12" width="13.875" style="26" customWidth="1"/>
    <col min="13" max="16384" width="8.75" style="26"/>
  </cols>
  <sheetData>
    <row r="1" spans="1:12" s="8" customFormat="1">
      <c r="A1" s="31" t="s">
        <v>2556</v>
      </c>
      <c r="B1" s="24"/>
      <c r="D1" s="31" t="s">
        <v>1057</v>
      </c>
      <c r="F1" s="13"/>
      <c r="G1" s="13"/>
      <c r="H1" s="13"/>
      <c r="I1" s="14"/>
      <c r="J1" s="14"/>
    </row>
    <row r="2" spans="1:12" s="141" customFormat="1">
      <c r="A2" s="195" t="s">
        <v>2563</v>
      </c>
      <c r="B2" s="247"/>
      <c r="D2" s="141" t="s">
        <v>2564</v>
      </c>
      <c r="E2" s="144"/>
      <c r="F2" s="144"/>
      <c r="G2" s="144"/>
      <c r="H2" s="144"/>
      <c r="I2" s="194"/>
      <c r="J2" s="194"/>
    </row>
    <row r="3" spans="1:12" s="8" customFormat="1">
      <c r="B3" s="24"/>
      <c r="C3" s="20"/>
      <c r="F3" s="13"/>
      <c r="G3" s="13"/>
      <c r="H3" s="14"/>
      <c r="I3" s="14"/>
      <c r="J3" s="14"/>
      <c r="K3" s="14"/>
      <c r="L3" s="14"/>
    </row>
    <row r="4" spans="1:12" s="8" customFormat="1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</row>
    <row r="5" spans="1:12" s="8" customFormat="1">
      <c r="A5" s="332"/>
      <c r="B5" s="345"/>
      <c r="C5" s="348"/>
      <c r="D5" s="332"/>
      <c r="E5" s="332"/>
      <c r="F5" s="332"/>
      <c r="G5" s="332"/>
      <c r="H5" s="344"/>
      <c r="I5" s="344"/>
      <c r="J5" s="344"/>
      <c r="K5" s="344"/>
      <c r="L5" s="344"/>
    </row>
    <row r="6" spans="1:12" s="63" customFormat="1">
      <c r="A6" s="58">
        <v>1</v>
      </c>
      <c r="B6" s="59" t="s">
        <v>76</v>
      </c>
      <c r="C6" s="3" t="s">
        <v>1058</v>
      </c>
      <c r="D6" s="3" t="s">
        <v>1059</v>
      </c>
      <c r="E6" s="87"/>
      <c r="F6" s="2" t="s">
        <v>10</v>
      </c>
      <c r="G6" s="2">
        <v>1</v>
      </c>
      <c r="H6" s="4">
        <v>4774.1499999999996</v>
      </c>
      <c r="I6" s="4">
        <v>4774.1499999999996</v>
      </c>
      <c r="J6" s="171" t="s">
        <v>2399</v>
      </c>
      <c r="K6" s="214">
        <f>H6</f>
        <v>4774.1499999999996</v>
      </c>
      <c r="L6" s="62"/>
    </row>
    <row r="7" spans="1:12" s="63" customFormat="1" ht="22.5">
      <c r="A7" s="58">
        <v>2</v>
      </c>
      <c r="B7" s="59" t="s">
        <v>76</v>
      </c>
      <c r="C7" s="3" t="s">
        <v>1060</v>
      </c>
      <c r="D7" s="3" t="s">
        <v>1061</v>
      </c>
      <c r="E7" s="87"/>
      <c r="F7" s="2" t="s">
        <v>10</v>
      </c>
      <c r="G7" s="2">
        <v>1</v>
      </c>
      <c r="H7" s="4">
        <v>3510</v>
      </c>
      <c r="I7" s="4">
        <v>1579.5</v>
      </c>
      <c r="J7" s="171" t="s">
        <v>2394</v>
      </c>
      <c r="K7" s="62"/>
      <c r="L7" s="62"/>
    </row>
    <row r="8" spans="1:12" s="63" customFormat="1" ht="12" thickBot="1">
      <c r="A8" s="64">
        <v>3</v>
      </c>
      <c r="B8" s="73" t="s">
        <v>76</v>
      </c>
      <c r="C8" s="6" t="s">
        <v>1062</v>
      </c>
      <c r="D8" s="6" t="s">
        <v>1063</v>
      </c>
      <c r="E8" s="88"/>
      <c r="F8" s="5" t="s">
        <v>10</v>
      </c>
      <c r="G8" s="5">
        <v>1</v>
      </c>
      <c r="H8" s="7">
        <v>6995</v>
      </c>
      <c r="I8" s="7">
        <v>2798.02</v>
      </c>
      <c r="J8" s="172" t="s">
        <v>2394</v>
      </c>
      <c r="K8" s="72"/>
      <c r="L8" s="72"/>
    </row>
    <row r="9" spans="1:12" s="37" customFormat="1" ht="12" thickTop="1">
      <c r="A9" s="336" t="s">
        <v>42</v>
      </c>
      <c r="B9" s="337"/>
      <c r="C9" s="337"/>
      <c r="D9" s="337"/>
      <c r="E9" s="337"/>
      <c r="F9" s="337"/>
      <c r="G9" s="338"/>
      <c r="H9" s="35">
        <f>SUM(H6:H8)</f>
        <v>15279.15</v>
      </c>
      <c r="I9" s="35">
        <f>SUM(I6:I8)</f>
        <v>9151.67</v>
      </c>
      <c r="J9" s="36"/>
      <c r="K9" s="179">
        <f>SUM(K6:K8)</f>
        <v>4774.1499999999996</v>
      </c>
      <c r="L9" s="36">
        <f>SUM(L6:L8)</f>
        <v>0</v>
      </c>
    </row>
    <row r="11" spans="1:12" s="8" customFormat="1">
      <c r="A11" s="13"/>
      <c r="B11" s="24"/>
      <c r="D11" s="322" t="s">
        <v>2562</v>
      </c>
      <c r="E11" s="324" t="s">
        <v>2558</v>
      </c>
      <c r="F11" s="325"/>
      <c r="G11" s="13"/>
      <c r="H11" s="14"/>
      <c r="I11" s="14"/>
    </row>
    <row r="12" spans="1:12" s="8" customFormat="1">
      <c r="A12" s="13"/>
      <c r="B12" s="24"/>
      <c r="D12" s="323"/>
      <c r="E12" s="218" t="s">
        <v>2559</v>
      </c>
      <c r="F12" s="219" t="s">
        <v>2560</v>
      </c>
      <c r="G12" s="13"/>
      <c r="H12" s="14"/>
      <c r="I12" s="14"/>
    </row>
    <row r="13" spans="1:12" s="8" customFormat="1">
      <c r="A13" s="13"/>
      <c r="B13" s="24"/>
      <c r="D13" s="15" t="s">
        <v>145</v>
      </c>
      <c r="E13" s="16">
        <v>0</v>
      </c>
      <c r="F13" s="16"/>
      <c r="G13" s="13"/>
      <c r="H13" s="14"/>
      <c r="I13" s="14"/>
    </row>
    <row r="14" spans="1:12" s="8" customFormat="1">
      <c r="A14" s="13"/>
      <c r="B14" s="24"/>
      <c r="D14" s="15" t="s">
        <v>143</v>
      </c>
      <c r="E14" s="16">
        <v>0</v>
      </c>
      <c r="F14" s="16"/>
      <c r="G14" s="13"/>
      <c r="H14" s="14"/>
      <c r="I14" s="14"/>
    </row>
    <row r="15" spans="1:12" s="8" customFormat="1" ht="12" thickBot="1">
      <c r="A15" s="13"/>
      <c r="B15" s="24"/>
      <c r="D15" s="18" t="s">
        <v>146</v>
      </c>
      <c r="E15" s="19">
        <f>K6</f>
        <v>4774.1499999999996</v>
      </c>
      <c r="F15" s="19"/>
      <c r="G15" s="13"/>
      <c r="H15" s="14"/>
      <c r="I15" s="14"/>
    </row>
    <row r="16" spans="1:12" s="8" customFormat="1" ht="12" thickTop="1">
      <c r="A16" s="13"/>
      <c r="B16" s="24"/>
      <c r="D16" s="30" t="s">
        <v>42</v>
      </c>
      <c r="E16" s="9">
        <f>SUM(E13:E15)</f>
        <v>4774.1499999999996</v>
      </c>
      <c r="F16" s="9">
        <f>SUM(F13:F15)</f>
        <v>0</v>
      </c>
      <c r="G16" s="13"/>
      <c r="H16" s="14"/>
      <c r="I16" s="14"/>
    </row>
    <row r="17" spans="1:13" s="8" customFormat="1">
      <c r="B17" s="13"/>
      <c r="C17" s="54"/>
      <c r="D17" s="26"/>
      <c r="F17" s="13"/>
      <c r="G17" s="13"/>
      <c r="H17" s="14"/>
      <c r="I17" s="14"/>
      <c r="J17" s="14"/>
      <c r="K17" s="14"/>
      <c r="L17" s="14"/>
    </row>
    <row r="18" spans="1:13" s="8" customFormat="1">
      <c r="A18" s="31" t="s">
        <v>2556</v>
      </c>
      <c r="B18" s="24"/>
      <c r="D18" s="31" t="s">
        <v>1057</v>
      </c>
      <c r="F18" s="13"/>
      <c r="G18" s="13"/>
      <c r="H18" s="13"/>
      <c r="I18" s="14"/>
      <c r="J18" s="14"/>
    </row>
    <row r="19" spans="1:13" s="141" customFormat="1">
      <c r="A19" s="195" t="s">
        <v>2563</v>
      </c>
      <c r="B19" s="247"/>
      <c r="D19" s="141" t="s">
        <v>1068</v>
      </c>
      <c r="E19" s="144"/>
      <c r="F19" s="144"/>
      <c r="G19" s="144"/>
      <c r="H19" s="144"/>
      <c r="I19" s="194"/>
      <c r="J19" s="194"/>
    </row>
    <row r="20" spans="1:13">
      <c r="C20" s="26"/>
    </row>
    <row r="21" spans="1:13" ht="33.75">
      <c r="A21" s="90" t="s">
        <v>44</v>
      </c>
      <c r="B21" s="90" t="s">
        <v>1157</v>
      </c>
      <c r="C21" s="91" t="s">
        <v>2569</v>
      </c>
      <c r="D21" s="90" t="s">
        <v>1069</v>
      </c>
      <c r="E21" s="90" t="s">
        <v>2554</v>
      </c>
      <c r="F21" s="90" t="s">
        <v>1070</v>
      </c>
      <c r="G21" s="90" t="s">
        <v>2553</v>
      </c>
      <c r="H21" s="282"/>
      <c r="J21" s="29"/>
      <c r="L21" s="29"/>
      <c r="M21" s="29"/>
    </row>
    <row r="22" spans="1:13">
      <c r="A22" s="92"/>
      <c r="B22" s="92"/>
      <c r="C22" s="105" t="s">
        <v>42</v>
      </c>
      <c r="D22" s="92"/>
      <c r="E22" s="92"/>
      <c r="F22" s="93"/>
      <c r="G22" s="94">
        <f>SUM(G25:G64)</f>
        <v>4377.5200000000004</v>
      </c>
    </row>
    <row r="23" spans="1:13">
      <c r="A23" s="92"/>
      <c r="B23" s="92"/>
      <c r="C23" s="105" t="s">
        <v>1073</v>
      </c>
      <c r="D23" s="92"/>
      <c r="E23" s="92"/>
      <c r="F23" s="93"/>
      <c r="G23" s="94">
        <f>SUMIF($E25:$E445,"S",G25:G445)</f>
        <v>2798.02</v>
      </c>
    </row>
    <row r="24" spans="1:13">
      <c r="A24" s="92"/>
      <c r="B24" s="92"/>
      <c r="C24" s="105" t="s">
        <v>1074</v>
      </c>
      <c r="D24" s="92"/>
      <c r="E24" s="92"/>
      <c r="F24" s="93"/>
      <c r="G24" s="94">
        <f>SUMIF($E25:$E446,"P",G25:G446)</f>
        <v>1579.5</v>
      </c>
    </row>
    <row r="25" spans="1:13" ht="22.5">
      <c r="A25" s="78">
        <v>1</v>
      </c>
      <c r="B25" s="79"/>
      <c r="C25" s="3" t="s">
        <v>1060</v>
      </c>
      <c r="D25" s="3" t="s">
        <v>1061</v>
      </c>
      <c r="E25" s="78" t="s">
        <v>1350</v>
      </c>
      <c r="F25" s="78"/>
      <c r="G25" s="4">
        <v>1579.5</v>
      </c>
    </row>
    <row r="26" spans="1:13">
      <c r="A26" s="78">
        <v>2</v>
      </c>
      <c r="B26" s="79"/>
      <c r="C26" s="3" t="s">
        <v>1062</v>
      </c>
      <c r="D26" s="3" t="s">
        <v>1063</v>
      </c>
      <c r="E26" s="78" t="s">
        <v>1076</v>
      </c>
      <c r="F26" s="78"/>
      <c r="G26" s="4">
        <v>2798.02</v>
      </c>
    </row>
  </sheetData>
  <mergeCells count="15">
    <mergeCell ref="D11:D12"/>
    <mergeCell ref="E11:F11"/>
    <mergeCell ref="K4:K5"/>
    <mergeCell ref="L4:L5"/>
    <mergeCell ref="A4:A5"/>
    <mergeCell ref="B4:B5"/>
    <mergeCell ref="C4:C5"/>
    <mergeCell ref="D4:D5"/>
    <mergeCell ref="E4:E5"/>
    <mergeCell ref="F4:F5"/>
    <mergeCell ref="A9:G9"/>
    <mergeCell ref="G4:G5"/>
    <mergeCell ref="H4:H5"/>
    <mergeCell ref="I4:I5"/>
    <mergeCell ref="J4:J5"/>
  </mergeCells>
  <dataValidations count="1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22:G24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view="pageBreakPreview" zoomScale="60" zoomScaleNormal="100" workbookViewId="0">
      <pane xSplit="4" topLeftCell="H1" activePane="topRight" state="frozen"/>
      <selection pane="topRight" activeCell="K46" sqref="K46"/>
    </sheetView>
  </sheetViews>
  <sheetFormatPr defaultColWidth="8.75" defaultRowHeight="11.25"/>
  <cols>
    <col min="1" max="1" width="4.75" style="8" customWidth="1"/>
    <col min="2" max="2" width="12.125" style="13" customWidth="1"/>
    <col min="3" max="3" width="14.5" style="8" customWidth="1"/>
    <col min="4" max="4" width="25.875" style="8" customWidth="1"/>
    <col min="5" max="5" width="18.75" style="8" customWidth="1"/>
    <col min="6" max="6" width="16.625" style="13" customWidth="1"/>
    <col min="7" max="7" width="13.625" style="13" customWidth="1"/>
    <col min="8" max="8" width="16.25" style="14" customWidth="1"/>
    <col min="9" max="12" width="16.375" style="14" customWidth="1"/>
    <col min="13" max="13" width="8.75" style="8"/>
    <col min="14" max="14" width="13.75" style="8" customWidth="1"/>
    <col min="15" max="16384" width="8.75" style="8"/>
  </cols>
  <sheetData>
    <row r="1" spans="1:15" s="31" customFormat="1">
      <c r="A1" s="31" t="s">
        <v>2556</v>
      </c>
      <c r="B1" s="23"/>
      <c r="D1" s="22" t="s">
        <v>0</v>
      </c>
      <c r="F1" s="23"/>
      <c r="G1" s="23"/>
      <c r="H1" s="32"/>
      <c r="I1" s="32"/>
      <c r="J1" s="32"/>
      <c r="K1" s="32"/>
      <c r="L1" s="32"/>
    </row>
    <row r="2" spans="1:15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</row>
    <row r="3" spans="1:15" s="141" customFormat="1">
      <c r="A3" s="195"/>
      <c r="B3" s="247"/>
      <c r="E3" s="144"/>
      <c r="F3" s="144"/>
      <c r="G3" s="144"/>
      <c r="H3" s="194"/>
      <c r="I3" s="194"/>
      <c r="J3" s="206"/>
      <c r="K3" s="194"/>
    </row>
    <row r="4" spans="1:15">
      <c r="A4" s="320" t="s">
        <v>44</v>
      </c>
      <c r="B4" s="320" t="s">
        <v>43</v>
      </c>
      <c r="C4" s="320" t="s">
        <v>1</v>
      </c>
      <c r="D4" s="320" t="s">
        <v>2</v>
      </c>
      <c r="E4" s="332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34" t="s">
        <v>46</v>
      </c>
      <c r="K4" s="315" t="s">
        <v>2553</v>
      </c>
      <c r="L4" s="315" t="s">
        <v>2557</v>
      </c>
      <c r="M4" s="327" t="s">
        <v>1159</v>
      </c>
      <c r="N4" s="329" t="s">
        <v>1284</v>
      </c>
    </row>
    <row r="5" spans="1:15">
      <c r="A5" s="320"/>
      <c r="B5" s="320"/>
      <c r="C5" s="320"/>
      <c r="D5" s="320"/>
      <c r="E5" s="333"/>
      <c r="F5" s="320"/>
      <c r="G5" s="320"/>
      <c r="H5" s="321"/>
      <c r="I5" s="321"/>
      <c r="J5" s="335"/>
      <c r="K5" s="315"/>
      <c r="L5" s="315"/>
      <c r="M5" s="328"/>
      <c r="N5" s="330"/>
    </row>
    <row r="6" spans="1:15" s="21" customFormat="1">
      <c r="A6" s="10">
        <v>1</v>
      </c>
      <c r="B6" s="10">
        <v>0</v>
      </c>
      <c r="C6" s="11" t="s">
        <v>7</v>
      </c>
      <c r="D6" s="11" t="s">
        <v>8</v>
      </c>
      <c r="E6" s="11" t="s">
        <v>9</v>
      </c>
      <c r="F6" s="10" t="s">
        <v>10</v>
      </c>
      <c r="G6" s="10">
        <v>1</v>
      </c>
      <c r="H6" s="12">
        <v>647910</v>
      </c>
      <c r="I6" s="12">
        <v>0</v>
      </c>
      <c r="J6" s="12"/>
      <c r="K6" s="12"/>
      <c r="L6" s="12"/>
      <c r="M6" s="114"/>
      <c r="N6" s="114"/>
    </row>
    <row r="7" spans="1:15" s="210" customFormat="1" ht="14.25">
      <c r="A7" s="33">
        <v>2</v>
      </c>
      <c r="B7" s="33">
        <v>1</v>
      </c>
      <c r="C7" s="43" t="s">
        <v>11</v>
      </c>
      <c r="D7" s="43" t="s">
        <v>12</v>
      </c>
      <c r="E7" s="43" t="s">
        <v>9</v>
      </c>
      <c r="F7" s="33" t="s">
        <v>10</v>
      </c>
      <c r="G7" s="33">
        <v>1</v>
      </c>
      <c r="H7" s="44">
        <v>966015.32</v>
      </c>
      <c r="I7" s="44">
        <v>962720.33</v>
      </c>
      <c r="J7" s="211" t="s">
        <v>2399</v>
      </c>
      <c r="K7" s="44"/>
      <c r="L7" s="44">
        <f>N7*3000</f>
        <v>10548000</v>
      </c>
      <c r="M7" s="109">
        <v>1971</v>
      </c>
      <c r="N7" s="109">
        <v>3516</v>
      </c>
      <c r="O7"/>
    </row>
    <row r="8" spans="1:15" s="210" customFormat="1" ht="12">
      <c r="A8" s="33">
        <v>3</v>
      </c>
      <c r="B8" s="33">
        <v>1</v>
      </c>
      <c r="C8" s="43" t="s">
        <v>13</v>
      </c>
      <c r="D8" s="43" t="s">
        <v>14</v>
      </c>
      <c r="E8" s="43" t="s">
        <v>9</v>
      </c>
      <c r="F8" s="33" t="s">
        <v>10</v>
      </c>
      <c r="G8" s="33">
        <v>1</v>
      </c>
      <c r="H8" s="44">
        <v>433980.96</v>
      </c>
      <c r="I8" s="44">
        <v>108653.1</v>
      </c>
      <c r="J8" s="211" t="s">
        <v>2399</v>
      </c>
      <c r="K8" s="44"/>
      <c r="L8" s="44">
        <f>N8*3000</f>
        <v>600000</v>
      </c>
      <c r="M8" s="109">
        <v>1972</v>
      </c>
      <c r="N8" s="109">
        <v>200</v>
      </c>
    </row>
    <row r="9" spans="1:15" s="210" customFormat="1" ht="12">
      <c r="A9" s="33">
        <v>4</v>
      </c>
      <c r="B9" s="33">
        <v>2</v>
      </c>
      <c r="C9" s="43" t="s">
        <v>15</v>
      </c>
      <c r="D9" s="43" t="s">
        <v>16</v>
      </c>
      <c r="E9" s="43" t="s">
        <v>9</v>
      </c>
      <c r="F9" s="33" t="s">
        <v>10</v>
      </c>
      <c r="G9" s="33">
        <v>1</v>
      </c>
      <c r="H9" s="44">
        <v>174238.32</v>
      </c>
      <c r="I9" s="44">
        <v>30854.720000000001</v>
      </c>
      <c r="J9" s="211" t="s">
        <v>2399</v>
      </c>
      <c r="K9" s="44">
        <f>H9</f>
        <v>174238.32</v>
      </c>
      <c r="L9" s="44"/>
      <c r="M9" s="109">
        <v>2011</v>
      </c>
      <c r="N9" s="109">
        <v>170</v>
      </c>
    </row>
    <row r="10" spans="1:15" s="210" customFormat="1" ht="12">
      <c r="A10" s="33">
        <v>5</v>
      </c>
      <c r="B10" s="33">
        <v>2</v>
      </c>
      <c r="C10" s="43" t="s">
        <v>17</v>
      </c>
      <c r="D10" s="43" t="s">
        <v>18</v>
      </c>
      <c r="E10" s="43" t="s">
        <v>9</v>
      </c>
      <c r="F10" s="33" t="s">
        <v>10</v>
      </c>
      <c r="G10" s="33">
        <v>1</v>
      </c>
      <c r="H10" s="44">
        <v>1122200.56</v>
      </c>
      <c r="I10" s="44">
        <v>224440.08</v>
      </c>
      <c r="J10" s="211" t="s">
        <v>2399</v>
      </c>
      <c r="K10" s="44">
        <f t="shared" ref="K10:K18" si="0">H10</f>
        <v>1122200.56</v>
      </c>
      <c r="L10" s="44"/>
      <c r="M10" s="109">
        <v>2012</v>
      </c>
      <c r="N10" s="109">
        <v>330</v>
      </c>
    </row>
    <row r="11" spans="1:15" s="210" customFormat="1" ht="22.5">
      <c r="A11" s="33">
        <v>6</v>
      </c>
      <c r="B11" s="33">
        <v>4</v>
      </c>
      <c r="C11" s="43" t="s">
        <v>19</v>
      </c>
      <c r="D11" s="43" t="s">
        <v>20</v>
      </c>
      <c r="E11" s="43" t="s">
        <v>20</v>
      </c>
      <c r="F11" s="33" t="s">
        <v>10</v>
      </c>
      <c r="G11" s="33">
        <v>1</v>
      </c>
      <c r="H11" s="44">
        <v>42387.07</v>
      </c>
      <c r="I11" s="44">
        <v>42387.07</v>
      </c>
      <c r="J11" s="211" t="s">
        <v>2399</v>
      </c>
      <c r="K11" s="44">
        <f t="shared" si="0"/>
        <v>42387.07</v>
      </c>
      <c r="L11" s="44"/>
      <c r="M11" s="209"/>
      <c r="N11" s="209"/>
    </row>
    <row r="12" spans="1:15" s="210" customFormat="1">
      <c r="A12" s="33">
        <v>7</v>
      </c>
      <c r="B12" s="33">
        <v>4</v>
      </c>
      <c r="C12" s="43" t="s">
        <v>21</v>
      </c>
      <c r="D12" s="43" t="s">
        <v>22</v>
      </c>
      <c r="E12" s="43" t="s">
        <v>23</v>
      </c>
      <c r="F12" s="33" t="s">
        <v>10</v>
      </c>
      <c r="G12" s="33">
        <v>1</v>
      </c>
      <c r="H12" s="44">
        <v>14592.2</v>
      </c>
      <c r="I12" s="44">
        <v>14592.2</v>
      </c>
      <c r="J12" s="211" t="s">
        <v>2399</v>
      </c>
      <c r="K12" s="44">
        <f t="shared" si="0"/>
        <v>14592.2</v>
      </c>
      <c r="L12" s="44"/>
      <c r="M12" s="209"/>
      <c r="N12" s="209"/>
    </row>
    <row r="13" spans="1:15" s="210" customFormat="1">
      <c r="A13" s="33">
        <v>8</v>
      </c>
      <c r="B13" s="33">
        <v>5</v>
      </c>
      <c r="C13" s="43" t="s">
        <v>24</v>
      </c>
      <c r="D13" s="43" t="s">
        <v>25</v>
      </c>
      <c r="E13" s="43" t="s">
        <v>26</v>
      </c>
      <c r="F13" s="33" t="s">
        <v>10</v>
      </c>
      <c r="G13" s="33">
        <v>1</v>
      </c>
      <c r="H13" s="44">
        <v>3302.55</v>
      </c>
      <c r="I13" s="44">
        <v>2273.27</v>
      </c>
      <c r="J13" s="211" t="s">
        <v>2399</v>
      </c>
      <c r="K13" s="44">
        <f t="shared" si="0"/>
        <v>3302.55</v>
      </c>
      <c r="L13" s="44"/>
      <c r="M13" s="209"/>
      <c r="N13" s="209"/>
    </row>
    <row r="14" spans="1:15" s="210" customFormat="1">
      <c r="A14" s="33">
        <v>9</v>
      </c>
      <c r="B14" s="33">
        <v>6</v>
      </c>
      <c r="C14" s="43" t="s">
        <v>27</v>
      </c>
      <c r="D14" s="43" t="s">
        <v>28</v>
      </c>
      <c r="E14" s="43" t="s">
        <v>29</v>
      </c>
      <c r="F14" s="33" t="s">
        <v>10</v>
      </c>
      <c r="G14" s="33">
        <v>1</v>
      </c>
      <c r="H14" s="44">
        <v>4000</v>
      </c>
      <c r="I14" s="44">
        <v>4000</v>
      </c>
      <c r="J14" s="211" t="s">
        <v>2399</v>
      </c>
      <c r="K14" s="44">
        <f t="shared" si="0"/>
        <v>4000</v>
      </c>
      <c r="L14" s="44"/>
      <c r="M14" s="209"/>
      <c r="N14" s="209"/>
    </row>
    <row r="15" spans="1:15" s="210" customFormat="1">
      <c r="A15" s="33">
        <v>10</v>
      </c>
      <c r="B15" s="33">
        <v>6</v>
      </c>
      <c r="C15" s="43" t="s">
        <v>30</v>
      </c>
      <c r="D15" s="43" t="s">
        <v>31</v>
      </c>
      <c r="E15" s="43" t="s">
        <v>32</v>
      </c>
      <c r="F15" s="33" t="s">
        <v>10</v>
      </c>
      <c r="G15" s="33">
        <v>1</v>
      </c>
      <c r="H15" s="44">
        <v>5026.3999999999996</v>
      </c>
      <c r="I15" s="44">
        <v>4821.12</v>
      </c>
      <c r="J15" s="211" t="s">
        <v>2399</v>
      </c>
      <c r="K15" s="44">
        <f t="shared" si="0"/>
        <v>5026.3999999999996</v>
      </c>
      <c r="L15" s="44"/>
      <c r="M15" s="209"/>
      <c r="N15" s="209"/>
    </row>
    <row r="16" spans="1:15" s="210" customFormat="1">
      <c r="A16" s="33">
        <v>11</v>
      </c>
      <c r="B16" s="33">
        <v>7</v>
      </c>
      <c r="C16" s="43" t="s">
        <v>33</v>
      </c>
      <c r="D16" s="43" t="s">
        <v>34</v>
      </c>
      <c r="E16" s="43" t="s">
        <v>12</v>
      </c>
      <c r="F16" s="33" t="s">
        <v>10</v>
      </c>
      <c r="G16" s="33">
        <v>1</v>
      </c>
      <c r="H16" s="44">
        <v>79458</v>
      </c>
      <c r="I16" s="44">
        <v>79458</v>
      </c>
      <c r="J16" s="211" t="s">
        <v>2399</v>
      </c>
      <c r="K16" s="44">
        <f t="shared" si="0"/>
        <v>79458</v>
      </c>
      <c r="L16" s="44"/>
      <c r="M16" s="209"/>
      <c r="N16" s="209"/>
    </row>
    <row r="17" spans="1:14">
      <c r="A17" s="2">
        <v>12</v>
      </c>
      <c r="B17" s="2">
        <v>8</v>
      </c>
      <c r="C17" s="3" t="s">
        <v>35</v>
      </c>
      <c r="D17" s="3" t="s">
        <v>36</v>
      </c>
      <c r="E17" s="3" t="s">
        <v>26</v>
      </c>
      <c r="F17" s="2" t="s">
        <v>10</v>
      </c>
      <c r="G17" s="2">
        <v>1</v>
      </c>
      <c r="H17" s="4">
        <v>6200</v>
      </c>
      <c r="I17" s="4">
        <v>3720</v>
      </c>
      <c r="J17" s="211" t="s">
        <v>2399</v>
      </c>
      <c r="K17" s="44">
        <f t="shared" si="0"/>
        <v>6200</v>
      </c>
      <c r="L17" s="4"/>
      <c r="M17" s="15"/>
      <c r="N17" s="15"/>
    </row>
    <row r="18" spans="1:14">
      <c r="A18" s="2">
        <v>13</v>
      </c>
      <c r="B18" s="2">
        <v>8</v>
      </c>
      <c r="C18" s="3" t="s">
        <v>37</v>
      </c>
      <c r="D18" s="3" t="s">
        <v>38</v>
      </c>
      <c r="E18" s="3" t="s">
        <v>26</v>
      </c>
      <c r="F18" s="2" t="s">
        <v>10</v>
      </c>
      <c r="G18" s="2">
        <v>1</v>
      </c>
      <c r="H18" s="4">
        <v>523.38</v>
      </c>
      <c r="I18" s="4">
        <v>523.38</v>
      </c>
      <c r="J18" s="211" t="s">
        <v>2399</v>
      </c>
      <c r="K18" s="44">
        <f t="shared" si="0"/>
        <v>523.38</v>
      </c>
      <c r="L18" s="4"/>
      <c r="M18" s="15"/>
      <c r="N18" s="15"/>
    </row>
    <row r="19" spans="1:14" ht="12" thickBot="1">
      <c r="A19" s="5">
        <v>14</v>
      </c>
      <c r="B19" s="5">
        <v>8</v>
      </c>
      <c r="C19" s="6" t="s">
        <v>39</v>
      </c>
      <c r="D19" s="6" t="s">
        <v>40</v>
      </c>
      <c r="E19" s="6" t="s">
        <v>41</v>
      </c>
      <c r="F19" s="5" t="s">
        <v>10</v>
      </c>
      <c r="G19" s="5">
        <v>1</v>
      </c>
      <c r="H19" s="7">
        <v>4920</v>
      </c>
      <c r="I19" s="7">
        <v>984</v>
      </c>
      <c r="J19" s="212" t="s">
        <v>2394</v>
      </c>
      <c r="K19" s="46"/>
      <c r="L19" s="7"/>
      <c r="M19" s="15"/>
      <c r="N19" s="15"/>
    </row>
    <row r="20" spans="1:14" ht="12" thickTop="1">
      <c r="A20" s="331" t="s">
        <v>42</v>
      </c>
      <c r="B20" s="331"/>
      <c r="C20" s="331"/>
      <c r="D20" s="331"/>
      <c r="E20" s="331"/>
      <c r="F20" s="331"/>
      <c r="G20" s="331"/>
      <c r="H20" s="9">
        <f>SUM(H6:H19)</f>
        <v>3504754.7599999993</v>
      </c>
      <c r="I20" s="9">
        <f>SUM(I6:I19)</f>
        <v>1479427.27</v>
      </c>
      <c r="J20" s="235"/>
      <c r="K20" s="9">
        <f>SUM(K6:K19)</f>
        <v>1451928.48</v>
      </c>
      <c r="L20" s="9">
        <f>SUM(L6:L19)</f>
        <v>11148000</v>
      </c>
      <c r="M20" s="15"/>
      <c r="N20" s="15"/>
    </row>
    <row r="21" spans="1:14">
      <c r="G21" s="231"/>
      <c r="H21" s="232"/>
      <c r="I21" s="232"/>
    </row>
    <row r="22" spans="1:14">
      <c r="G22" s="326"/>
      <c r="H22" s="326"/>
      <c r="I22" s="232"/>
    </row>
    <row r="23" spans="1:14">
      <c r="E23" s="14"/>
      <c r="F23" s="8"/>
    </row>
    <row r="24" spans="1:14" s="26" customFormat="1">
      <c r="A24" s="27"/>
      <c r="B24" s="28"/>
      <c r="D24" s="322" t="s">
        <v>2562</v>
      </c>
      <c r="E24" s="324" t="s">
        <v>2558</v>
      </c>
      <c r="F24" s="325"/>
      <c r="G24" s="27"/>
      <c r="H24" s="29"/>
      <c r="I24" s="29"/>
    </row>
    <row r="25" spans="1:14">
      <c r="D25" s="323"/>
      <c r="E25" s="218" t="s">
        <v>2559</v>
      </c>
      <c r="F25" s="219" t="s">
        <v>2560</v>
      </c>
    </row>
    <row r="26" spans="1:14">
      <c r="D26" s="15" t="s">
        <v>145</v>
      </c>
      <c r="E26" s="16"/>
      <c r="F26" s="16">
        <f>SUM(L7:L8)</f>
        <v>11148000</v>
      </c>
    </row>
    <row r="27" spans="1:14">
      <c r="D27" s="15" t="s">
        <v>143</v>
      </c>
      <c r="E27" s="16">
        <f>SUM(K9:K10)</f>
        <v>1296438.8800000001</v>
      </c>
      <c r="F27" s="16"/>
    </row>
    <row r="28" spans="1:14" ht="12" thickBot="1">
      <c r="D28" s="18" t="s">
        <v>146</v>
      </c>
      <c r="E28" s="19">
        <f>SUM(K11:K18)</f>
        <v>155489.60000000001</v>
      </c>
      <c r="F28" s="19"/>
    </row>
    <row r="29" spans="1:14" s="31" customFormat="1" ht="12" thickTop="1">
      <c r="B29" s="23"/>
      <c r="D29" s="30" t="s">
        <v>42</v>
      </c>
      <c r="E29" s="9">
        <f>SUM(E26:E28)</f>
        <v>1451928.4800000002</v>
      </c>
      <c r="F29" s="9">
        <f>SUM(F26:F28)</f>
        <v>11148000</v>
      </c>
      <c r="G29" s="23"/>
      <c r="H29" s="32"/>
      <c r="I29" s="32"/>
      <c r="J29" s="32"/>
      <c r="K29" s="32"/>
      <c r="L29" s="32"/>
    </row>
    <row r="30" spans="1:14">
      <c r="F30" s="8"/>
    </row>
    <row r="31" spans="1:14" s="26" customFormat="1">
      <c r="A31" s="27"/>
      <c r="B31" s="28"/>
      <c r="G31" s="27"/>
      <c r="H31" s="29"/>
      <c r="I31" s="29"/>
    </row>
    <row r="32" spans="1:14" s="26" customFormat="1">
      <c r="A32" s="27"/>
      <c r="B32" s="28"/>
      <c r="D32" s="15" t="s">
        <v>1064</v>
      </c>
      <c r="E32" s="89">
        <v>861556.4</v>
      </c>
      <c r="G32" s="27"/>
      <c r="H32" s="29"/>
      <c r="I32" s="29"/>
    </row>
    <row r="33" spans="1:12" s="26" customFormat="1">
      <c r="A33" s="27"/>
      <c r="B33" s="28"/>
      <c r="D33" s="15" t="s">
        <v>1065</v>
      </c>
      <c r="E33" s="89">
        <v>300</v>
      </c>
      <c r="G33" s="27"/>
      <c r="H33" s="29"/>
      <c r="I33" s="29"/>
    </row>
    <row r="34" spans="1:12" s="26" customFormat="1">
      <c r="A34" s="27"/>
      <c r="B34" s="28"/>
      <c r="D34" s="15" t="s">
        <v>1066</v>
      </c>
      <c r="E34" s="89"/>
      <c r="G34" s="27"/>
      <c r="H34" s="29"/>
      <c r="I34" s="29"/>
    </row>
    <row r="35" spans="1:12" s="26" customFormat="1">
      <c r="A35" s="27"/>
      <c r="B35" s="28"/>
      <c r="D35" s="15" t="s">
        <v>1067</v>
      </c>
      <c r="E35" s="89">
        <v>65402.91</v>
      </c>
      <c r="G35" s="27"/>
      <c r="H35" s="29"/>
      <c r="I35" s="29"/>
    </row>
    <row r="36" spans="1:12" s="26" customFormat="1">
      <c r="A36" s="27"/>
      <c r="B36" s="28"/>
      <c r="F36" s="27"/>
      <c r="G36" s="27"/>
      <c r="H36" s="29"/>
      <c r="I36" s="29"/>
    </row>
    <row r="37" spans="1:12" s="31" customFormat="1">
      <c r="A37" s="31" t="s">
        <v>2556</v>
      </c>
      <c r="B37" s="23"/>
      <c r="D37" s="22" t="s">
        <v>0</v>
      </c>
      <c r="F37" s="23"/>
      <c r="G37" s="23"/>
      <c r="H37" s="32"/>
      <c r="I37" s="32"/>
      <c r="J37" s="32"/>
      <c r="K37" s="32"/>
      <c r="L37" s="32"/>
    </row>
    <row r="38" spans="1:12" s="141" customFormat="1">
      <c r="A38" s="195" t="s">
        <v>2563</v>
      </c>
      <c r="B38" s="247"/>
      <c r="D38" s="195" t="s">
        <v>1068</v>
      </c>
      <c r="E38" s="144"/>
      <c r="F38" s="144"/>
      <c r="G38" s="144"/>
      <c r="H38" s="194"/>
      <c r="I38" s="194"/>
      <c r="J38" s="144"/>
    </row>
    <row r="40" spans="1:12" s="26" customFormat="1" ht="45">
      <c r="A40" s="90" t="s">
        <v>44</v>
      </c>
      <c r="B40" s="90" t="s">
        <v>1157</v>
      </c>
      <c r="C40" s="91" t="s">
        <v>1071</v>
      </c>
      <c r="D40" s="90" t="s">
        <v>1069</v>
      </c>
      <c r="E40" s="90" t="s">
        <v>2554</v>
      </c>
      <c r="F40" s="90" t="s">
        <v>1070</v>
      </c>
      <c r="G40" s="90" t="s">
        <v>2553</v>
      </c>
      <c r="H40" s="29"/>
      <c r="I40" s="29"/>
    </row>
    <row r="41" spans="1:12" s="26" customFormat="1">
      <c r="A41" s="92"/>
      <c r="B41" s="92"/>
      <c r="C41" s="105" t="s">
        <v>42</v>
      </c>
      <c r="D41" s="92"/>
      <c r="E41" s="92"/>
      <c r="F41" s="93"/>
      <c r="G41" s="94">
        <f>SUM(G44:G131)</f>
        <v>234673.78999999998</v>
      </c>
      <c r="H41" s="29"/>
      <c r="I41" s="29"/>
    </row>
    <row r="42" spans="1:12" s="26" customFormat="1">
      <c r="A42" s="92"/>
      <c r="B42" s="92"/>
      <c r="C42" s="105" t="s">
        <v>1073</v>
      </c>
      <c r="D42" s="92"/>
      <c r="E42" s="92"/>
      <c r="F42" s="93"/>
      <c r="G42" s="94">
        <f>SUMIF($E44:$E469,"S",G44:G469)</f>
        <v>128728.82</v>
      </c>
      <c r="H42" s="29"/>
      <c r="I42" s="29"/>
    </row>
    <row r="43" spans="1:12" s="26" customFormat="1">
      <c r="A43" s="92"/>
      <c r="B43" s="92"/>
      <c r="C43" s="105" t="s">
        <v>1074</v>
      </c>
      <c r="D43" s="92"/>
      <c r="E43" s="92"/>
      <c r="F43" s="93"/>
      <c r="G43" s="94">
        <f>SUMIF($E44:$E470,"P",G44:G470)</f>
        <v>110864.97</v>
      </c>
      <c r="H43" s="29"/>
      <c r="I43" s="29"/>
    </row>
    <row r="44" spans="1:12">
      <c r="A44" s="17">
        <v>1</v>
      </c>
      <c r="B44" s="17"/>
      <c r="C44" s="110" t="s">
        <v>1196</v>
      </c>
      <c r="D44" s="111" t="s">
        <v>1160</v>
      </c>
      <c r="E44" s="17" t="s">
        <v>1076</v>
      </c>
      <c r="F44" s="112">
        <v>2014</v>
      </c>
      <c r="G44" s="113">
        <v>3438.36</v>
      </c>
    </row>
    <row r="45" spans="1:12">
      <c r="A45" s="17">
        <v>2</v>
      </c>
      <c r="B45" s="17"/>
      <c r="C45" s="110" t="s">
        <v>1197</v>
      </c>
      <c r="D45" s="111" t="s">
        <v>1160</v>
      </c>
      <c r="E45" s="17" t="s">
        <v>1076</v>
      </c>
      <c r="F45" s="112">
        <v>2014</v>
      </c>
      <c r="G45" s="113">
        <v>1549.06</v>
      </c>
    </row>
    <row r="46" spans="1:12">
      <c r="A46" s="17">
        <v>3</v>
      </c>
      <c r="B46" s="17"/>
      <c r="C46" s="110" t="s">
        <v>1198</v>
      </c>
      <c r="D46" s="111" t="s">
        <v>1161</v>
      </c>
      <c r="E46" s="17" t="s">
        <v>1076</v>
      </c>
      <c r="F46" s="112">
        <v>2014</v>
      </c>
      <c r="G46" s="113">
        <v>2694</v>
      </c>
    </row>
    <row r="47" spans="1:12">
      <c r="A47" s="17">
        <v>4</v>
      </c>
      <c r="B47" s="17"/>
      <c r="C47" s="110" t="s">
        <v>1199</v>
      </c>
      <c r="D47" s="111" t="s">
        <v>1160</v>
      </c>
      <c r="E47" s="17" t="s">
        <v>1076</v>
      </c>
      <c r="F47" s="112">
        <v>2014</v>
      </c>
      <c r="G47" s="113">
        <v>2699</v>
      </c>
    </row>
    <row r="48" spans="1:12">
      <c r="A48" s="17">
        <v>5</v>
      </c>
      <c r="B48" s="17"/>
      <c r="C48" s="110" t="s">
        <v>1200</v>
      </c>
      <c r="D48" s="111" t="s">
        <v>1162</v>
      </c>
      <c r="E48" s="17" t="s">
        <v>1076</v>
      </c>
      <c r="F48" s="112">
        <v>2014</v>
      </c>
      <c r="G48" s="113">
        <v>729</v>
      </c>
    </row>
    <row r="49" spans="1:7">
      <c r="A49" s="17">
        <v>6</v>
      </c>
      <c r="B49" s="17"/>
      <c r="C49" s="110" t="s">
        <v>1201</v>
      </c>
      <c r="D49" s="111" t="s">
        <v>1163</v>
      </c>
      <c r="E49" s="17" t="s">
        <v>1076</v>
      </c>
      <c r="F49" s="112">
        <v>2014</v>
      </c>
      <c r="G49" s="113">
        <v>249</v>
      </c>
    </row>
    <row r="50" spans="1:7">
      <c r="A50" s="17">
        <v>7</v>
      </c>
      <c r="B50" s="17"/>
      <c r="C50" s="110" t="s">
        <v>1202</v>
      </c>
      <c r="D50" s="111" t="s">
        <v>1164</v>
      </c>
      <c r="E50" s="17" t="s">
        <v>1076</v>
      </c>
      <c r="F50" s="112">
        <v>2014</v>
      </c>
      <c r="G50" s="113">
        <v>698</v>
      </c>
    </row>
    <row r="51" spans="1:7">
      <c r="A51" s="17">
        <v>8</v>
      </c>
      <c r="B51" s="17"/>
      <c r="C51" s="110" t="s">
        <v>1203</v>
      </c>
      <c r="D51" s="111" t="s">
        <v>1165</v>
      </c>
      <c r="E51" s="17" t="s">
        <v>1076</v>
      </c>
      <c r="F51" s="112">
        <v>2014</v>
      </c>
      <c r="G51" s="113">
        <v>260</v>
      </c>
    </row>
    <row r="52" spans="1:7">
      <c r="A52" s="17">
        <v>9</v>
      </c>
      <c r="B52" s="17"/>
      <c r="C52" s="110" t="s">
        <v>1204</v>
      </c>
      <c r="D52" s="111" t="s">
        <v>1165</v>
      </c>
      <c r="E52" s="17" t="s">
        <v>1076</v>
      </c>
      <c r="F52" s="112">
        <v>2014</v>
      </c>
      <c r="G52" s="113">
        <v>360</v>
      </c>
    </row>
    <row r="53" spans="1:7">
      <c r="A53" s="17">
        <v>10</v>
      </c>
      <c r="B53" s="17"/>
      <c r="C53" s="110" t="s">
        <v>1205</v>
      </c>
      <c r="D53" s="111" t="s">
        <v>1166</v>
      </c>
      <c r="E53" s="17" t="s">
        <v>1076</v>
      </c>
      <c r="F53" s="112">
        <v>2014</v>
      </c>
      <c r="G53" s="113">
        <v>3100</v>
      </c>
    </row>
    <row r="54" spans="1:7">
      <c r="A54" s="17">
        <v>11</v>
      </c>
      <c r="B54" s="17"/>
      <c r="C54" s="110" t="s">
        <v>1206</v>
      </c>
      <c r="D54" s="111" t="s">
        <v>1167</v>
      </c>
      <c r="E54" s="17" t="s">
        <v>1076</v>
      </c>
      <c r="F54" s="112">
        <v>2015</v>
      </c>
      <c r="G54" s="113">
        <v>2360</v>
      </c>
    </row>
    <row r="55" spans="1:7">
      <c r="A55" s="17">
        <v>12</v>
      </c>
      <c r="B55" s="17"/>
      <c r="C55" s="110" t="s">
        <v>1207</v>
      </c>
      <c r="D55" s="111" t="s">
        <v>1168</v>
      </c>
      <c r="E55" s="17" t="s">
        <v>1350</v>
      </c>
      <c r="F55" s="112">
        <v>2015</v>
      </c>
      <c r="G55" s="113">
        <v>1499</v>
      </c>
    </row>
    <row r="56" spans="1:7">
      <c r="A56" s="17">
        <v>13</v>
      </c>
      <c r="B56" s="17"/>
      <c r="C56" s="110" t="s">
        <v>1208</v>
      </c>
      <c r="D56" s="111" t="s">
        <v>1169</v>
      </c>
      <c r="E56" s="17" t="s">
        <v>1350</v>
      </c>
      <c r="F56" s="112">
        <v>2015</v>
      </c>
      <c r="G56" s="113">
        <v>2099</v>
      </c>
    </row>
    <row r="57" spans="1:7">
      <c r="A57" s="17">
        <v>14</v>
      </c>
      <c r="B57" s="17"/>
      <c r="C57" s="110" t="s">
        <v>1209</v>
      </c>
      <c r="D57" s="111" t="s">
        <v>1170</v>
      </c>
      <c r="E57" s="17" t="s">
        <v>1076</v>
      </c>
      <c r="F57" s="112">
        <v>2015</v>
      </c>
      <c r="G57" s="113">
        <v>934.8</v>
      </c>
    </row>
    <row r="58" spans="1:7">
      <c r="A58" s="17">
        <v>15</v>
      </c>
      <c r="B58" s="17"/>
      <c r="C58" s="110" t="s">
        <v>1210</v>
      </c>
      <c r="D58" s="111" t="s">
        <v>1171</v>
      </c>
      <c r="E58" s="17" t="s">
        <v>1076</v>
      </c>
      <c r="F58" s="112">
        <v>2015</v>
      </c>
      <c r="G58" s="113">
        <v>699</v>
      </c>
    </row>
    <row r="59" spans="1:7">
      <c r="A59" s="17">
        <v>16</v>
      </c>
      <c r="B59" s="17"/>
      <c r="C59" s="110" t="s">
        <v>1211</v>
      </c>
      <c r="D59" s="111" t="s">
        <v>1172</v>
      </c>
      <c r="E59" s="17" t="s">
        <v>1076</v>
      </c>
      <c r="F59" s="112">
        <v>2016</v>
      </c>
      <c r="G59" s="113">
        <v>499</v>
      </c>
    </row>
    <row r="60" spans="1:7">
      <c r="A60" s="17">
        <v>17</v>
      </c>
      <c r="B60" s="17"/>
      <c r="C60" s="110" t="s">
        <v>1212</v>
      </c>
      <c r="D60" s="111" t="s">
        <v>1173</v>
      </c>
      <c r="E60" s="17" t="s">
        <v>1076</v>
      </c>
      <c r="F60" s="112">
        <v>2016</v>
      </c>
      <c r="G60" s="113">
        <v>1500</v>
      </c>
    </row>
    <row r="61" spans="1:7">
      <c r="A61" s="17">
        <v>18</v>
      </c>
      <c r="B61" s="17"/>
      <c r="C61" s="110" t="s">
        <v>1213</v>
      </c>
      <c r="D61" s="111" t="s">
        <v>1173</v>
      </c>
      <c r="E61" s="17" t="s">
        <v>1076</v>
      </c>
      <c r="F61" s="112">
        <v>2016</v>
      </c>
      <c r="G61" s="113">
        <v>950</v>
      </c>
    </row>
    <row r="62" spans="1:7">
      <c r="A62" s="17">
        <v>19</v>
      </c>
      <c r="B62" s="17"/>
      <c r="C62" s="110" t="s">
        <v>1214</v>
      </c>
      <c r="D62" s="111" t="s">
        <v>1173</v>
      </c>
      <c r="E62" s="17" t="s">
        <v>1076</v>
      </c>
      <c r="F62" s="112">
        <v>2016</v>
      </c>
      <c r="G62" s="113">
        <v>750</v>
      </c>
    </row>
    <row r="63" spans="1:7">
      <c r="A63" s="17">
        <v>20</v>
      </c>
      <c r="B63" s="17"/>
      <c r="C63" s="110" t="s">
        <v>1215</v>
      </c>
      <c r="D63" s="111" t="s">
        <v>1174</v>
      </c>
      <c r="E63" s="17" t="s">
        <v>1076</v>
      </c>
      <c r="F63" s="112">
        <v>2016</v>
      </c>
      <c r="G63" s="113">
        <v>2700</v>
      </c>
    </row>
    <row r="64" spans="1:7">
      <c r="A64" s="17">
        <v>21</v>
      </c>
      <c r="B64" s="17"/>
      <c r="C64" s="110" t="s">
        <v>1216</v>
      </c>
      <c r="D64" s="111" t="s">
        <v>1175</v>
      </c>
      <c r="E64" s="17" t="s">
        <v>1076</v>
      </c>
      <c r="F64" s="112">
        <v>2016</v>
      </c>
      <c r="G64" s="113">
        <v>850</v>
      </c>
    </row>
    <row r="65" spans="1:7">
      <c r="A65" s="17">
        <v>22</v>
      </c>
      <c r="B65" s="17"/>
      <c r="C65" s="110" t="s">
        <v>1217</v>
      </c>
      <c r="D65" s="111" t="s">
        <v>1176</v>
      </c>
      <c r="E65" s="17" t="s">
        <v>1076</v>
      </c>
      <c r="F65" s="112">
        <v>2016</v>
      </c>
      <c r="G65" s="113">
        <v>1500</v>
      </c>
    </row>
    <row r="66" spans="1:7">
      <c r="A66" s="17">
        <v>23</v>
      </c>
      <c r="B66" s="17"/>
      <c r="C66" s="110" t="s">
        <v>1218</v>
      </c>
      <c r="D66" s="111" t="s">
        <v>1177</v>
      </c>
      <c r="E66" s="17" t="s">
        <v>1076</v>
      </c>
      <c r="F66" s="112">
        <v>2016</v>
      </c>
      <c r="G66" s="113">
        <v>479.99</v>
      </c>
    </row>
    <row r="67" spans="1:7">
      <c r="A67" s="17">
        <v>24</v>
      </c>
      <c r="B67" s="17"/>
      <c r="C67" s="97" t="s">
        <v>1219</v>
      </c>
      <c r="D67" s="60" t="s">
        <v>1178</v>
      </c>
      <c r="E67" s="17" t="s">
        <v>1076</v>
      </c>
      <c r="F67" s="67">
        <v>2015</v>
      </c>
      <c r="G67" s="68">
        <v>6200</v>
      </c>
    </row>
    <row r="68" spans="1:7">
      <c r="A68" s="17">
        <v>25</v>
      </c>
      <c r="B68" s="17"/>
      <c r="C68" s="97" t="s">
        <v>1220</v>
      </c>
      <c r="D68" s="60" t="s">
        <v>1179</v>
      </c>
      <c r="E68" s="17" t="s">
        <v>1076</v>
      </c>
      <c r="F68" s="67">
        <v>2017</v>
      </c>
      <c r="G68" s="68">
        <v>3000</v>
      </c>
    </row>
    <row r="69" spans="1:7">
      <c r="A69" s="17">
        <v>26</v>
      </c>
      <c r="B69" s="17"/>
      <c r="C69" s="97" t="s">
        <v>1221</v>
      </c>
      <c r="D69" s="60" t="s">
        <v>1180</v>
      </c>
      <c r="E69" s="17" t="s">
        <v>1076</v>
      </c>
      <c r="F69" s="67">
        <v>2017</v>
      </c>
      <c r="G69" s="68">
        <v>1500</v>
      </c>
    </row>
    <row r="70" spans="1:7">
      <c r="A70" s="17">
        <v>27</v>
      </c>
      <c r="B70" s="17"/>
      <c r="C70" s="97" t="s">
        <v>1222</v>
      </c>
      <c r="D70" s="60" t="s">
        <v>1181</v>
      </c>
      <c r="E70" s="17" t="s">
        <v>1076</v>
      </c>
      <c r="F70" s="67">
        <v>2017</v>
      </c>
      <c r="G70" s="68">
        <v>1882.82</v>
      </c>
    </row>
    <row r="71" spans="1:7">
      <c r="A71" s="17">
        <v>28</v>
      </c>
      <c r="B71" s="17"/>
      <c r="C71" s="97" t="s">
        <v>1223</v>
      </c>
      <c r="D71" s="60" t="s">
        <v>1182</v>
      </c>
      <c r="E71" s="17" t="s">
        <v>1350</v>
      </c>
      <c r="F71" s="67">
        <v>2017</v>
      </c>
      <c r="G71" s="68">
        <v>1299.99</v>
      </c>
    </row>
    <row r="72" spans="1:7">
      <c r="A72" s="17">
        <v>29</v>
      </c>
      <c r="B72" s="17"/>
      <c r="C72" s="97" t="s">
        <v>1224</v>
      </c>
      <c r="D72" s="60" t="s">
        <v>1182</v>
      </c>
      <c r="E72" s="17" t="s">
        <v>1350</v>
      </c>
      <c r="F72" s="67">
        <v>2017</v>
      </c>
      <c r="G72" s="68">
        <v>1299.99</v>
      </c>
    </row>
    <row r="73" spans="1:7">
      <c r="A73" s="17">
        <v>30</v>
      </c>
      <c r="B73" s="17"/>
      <c r="C73" s="97" t="s">
        <v>1225</v>
      </c>
      <c r="D73" s="60" t="s">
        <v>1183</v>
      </c>
      <c r="E73" s="17" t="s">
        <v>1076</v>
      </c>
      <c r="F73" s="67">
        <v>2017</v>
      </c>
      <c r="G73" s="68">
        <v>4500</v>
      </c>
    </row>
    <row r="74" spans="1:7">
      <c r="A74" s="17">
        <v>31</v>
      </c>
      <c r="B74" s="17"/>
      <c r="C74" s="97" t="s">
        <v>1226</v>
      </c>
      <c r="D74" s="60" t="s">
        <v>1184</v>
      </c>
      <c r="E74" s="17" t="s">
        <v>1076</v>
      </c>
      <c r="F74" s="67">
        <v>2017</v>
      </c>
      <c r="G74" s="68">
        <v>3499</v>
      </c>
    </row>
    <row r="75" spans="1:7">
      <c r="A75" s="17">
        <v>32</v>
      </c>
      <c r="B75" s="17"/>
      <c r="C75" s="97" t="s">
        <v>1227</v>
      </c>
      <c r="D75" s="60" t="s">
        <v>1185</v>
      </c>
      <c r="E75" s="17" t="s">
        <v>1076</v>
      </c>
      <c r="F75" s="67">
        <v>2017</v>
      </c>
      <c r="G75" s="68">
        <v>1599</v>
      </c>
    </row>
    <row r="76" spans="1:7">
      <c r="A76" s="17">
        <v>33</v>
      </c>
      <c r="B76" s="17"/>
      <c r="C76" s="97" t="s">
        <v>1228</v>
      </c>
      <c r="D76" s="60" t="s">
        <v>1186</v>
      </c>
      <c r="E76" s="17" t="s">
        <v>1076</v>
      </c>
      <c r="F76" s="67">
        <v>2017</v>
      </c>
      <c r="G76" s="68">
        <v>1899</v>
      </c>
    </row>
    <row r="77" spans="1:7">
      <c r="A77" s="17">
        <v>34</v>
      </c>
      <c r="B77" s="17"/>
      <c r="C77" s="97" t="s">
        <v>1229</v>
      </c>
      <c r="D77" s="60" t="s">
        <v>1169</v>
      </c>
      <c r="E77" s="17" t="s">
        <v>1350</v>
      </c>
      <c r="F77" s="67">
        <v>2017</v>
      </c>
      <c r="G77" s="68">
        <v>2199</v>
      </c>
    </row>
    <row r="78" spans="1:7">
      <c r="A78" s="17">
        <v>35</v>
      </c>
      <c r="B78" s="17"/>
      <c r="C78" s="97" t="s">
        <v>1230</v>
      </c>
      <c r="D78" s="60" t="s">
        <v>1179</v>
      </c>
      <c r="E78" s="17" t="s">
        <v>1076</v>
      </c>
      <c r="F78" s="67">
        <v>2017</v>
      </c>
      <c r="G78" s="68">
        <v>3380</v>
      </c>
    </row>
    <row r="79" spans="1:7">
      <c r="A79" s="17">
        <v>36</v>
      </c>
      <c r="B79" s="17"/>
      <c r="C79" s="97" t="s">
        <v>1231</v>
      </c>
      <c r="D79" s="60" t="s">
        <v>1187</v>
      </c>
      <c r="E79" s="17" t="s">
        <v>1076</v>
      </c>
      <c r="F79" s="67">
        <v>2017</v>
      </c>
      <c r="G79" s="68">
        <v>2320</v>
      </c>
    </row>
    <row r="80" spans="1:7">
      <c r="A80" s="17">
        <v>37</v>
      </c>
      <c r="B80" s="17"/>
      <c r="C80" s="97" t="s">
        <v>1232</v>
      </c>
      <c r="D80" s="60" t="s">
        <v>1182</v>
      </c>
      <c r="E80" s="17" t="s">
        <v>1350</v>
      </c>
      <c r="F80" s="67">
        <v>2017</v>
      </c>
      <c r="G80" s="68">
        <v>1399.99</v>
      </c>
    </row>
    <row r="81" spans="1:7">
      <c r="A81" s="17">
        <v>38</v>
      </c>
      <c r="B81" s="17"/>
      <c r="C81" s="96" t="s">
        <v>1233</v>
      </c>
      <c r="D81" s="95" t="s">
        <v>1188</v>
      </c>
      <c r="E81" s="17" t="s">
        <v>1076</v>
      </c>
      <c r="F81" s="67">
        <v>2017</v>
      </c>
      <c r="G81" s="98">
        <v>1500</v>
      </c>
    </row>
    <row r="82" spans="1:7">
      <c r="A82" s="17">
        <v>39</v>
      </c>
      <c r="B82" s="17"/>
      <c r="C82" s="96" t="s">
        <v>1234</v>
      </c>
      <c r="D82" s="95" t="s">
        <v>1169</v>
      </c>
      <c r="E82" s="17" t="s">
        <v>1350</v>
      </c>
      <c r="F82" s="67">
        <v>2017</v>
      </c>
      <c r="G82" s="98">
        <v>770</v>
      </c>
    </row>
    <row r="83" spans="1:7">
      <c r="A83" s="17">
        <v>40</v>
      </c>
      <c r="B83" s="17"/>
      <c r="C83" s="96" t="s">
        <v>1235</v>
      </c>
      <c r="D83" s="95" t="s">
        <v>1187</v>
      </c>
      <c r="E83" s="17" t="s">
        <v>1076</v>
      </c>
      <c r="F83" s="67">
        <v>2017</v>
      </c>
      <c r="G83" s="98">
        <v>3230</v>
      </c>
    </row>
    <row r="84" spans="1:7">
      <c r="A84" s="17">
        <v>41</v>
      </c>
      <c r="B84" s="17"/>
      <c r="C84" s="96" t="s">
        <v>1236</v>
      </c>
      <c r="D84" s="95" t="s">
        <v>1169</v>
      </c>
      <c r="E84" s="17" t="s">
        <v>1350</v>
      </c>
      <c r="F84" s="58">
        <v>2018</v>
      </c>
      <c r="G84" s="98">
        <v>12000</v>
      </c>
    </row>
    <row r="85" spans="1:7">
      <c r="A85" s="17">
        <v>42</v>
      </c>
      <c r="B85" s="17"/>
      <c r="C85" s="96" t="s">
        <v>1237</v>
      </c>
      <c r="D85" s="95" t="s">
        <v>1169</v>
      </c>
      <c r="E85" s="17" t="s">
        <v>1350</v>
      </c>
      <c r="F85" s="58">
        <v>2018</v>
      </c>
      <c r="G85" s="98">
        <v>5600</v>
      </c>
    </row>
    <row r="86" spans="1:7">
      <c r="A86" s="17">
        <v>43</v>
      </c>
      <c r="B86" s="17"/>
      <c r="C86" s="96" t="s">
        <v>1238</v>
      </c>
      <c r="D86" s="95" t="s">
        <v>1169</v>
      </c>
      <c r="E86" s="17" t="s">
        <v>1350</v>
      </c>
      <c r="F86" s="58">
        <v>2018</v>
      </c>
      <c r="G86" s="98">
        <v>780</v>
      </c>
    </row>
    <row r="87" spans="1:7">
      <c r="A87" s="17">
        <v>44</v>
      </c>
      <c r="B87" s="17"/>
      <c r="C87" s="96" t="s">
        <v>1239</v>
      </c>
      <c r="D87" s="95" t="s">
        <v>1181</v>
      </c>
      <c r="E87" s="17" t="s">
        <v>1076</v>
      </c>
      <c r="F87" s="58">
        <v>2018</v>
      </c>
      <c r="G87" s="98">
        <v>1381.29</v>
      </c>
    </row>
    <row r="88" spans="1:7">
      <c r="A88" s="17">
        <v>45</v>
      </c>
      <c r="B88" s="17"/>
      <c r="C88" s="96" t="s">
        <v>1240</v>
      </c>
      <c r="D88" s="95" t="s">
        <v>1189</v>
      </c>
      <c r="E88" s="17" t="s">
        <v>1076</v>
      </c>
      <c r="F88" s="58">
        <v>2018</v>
      </c>
      <c r="G88" s="98">
        <v>9621</v>
      </c>
    </row>
    <row r="89" spans="1:7">
      <c r="A89" s="17">
        <v>46</v>
      </c>
      <c r="B89" s="17"/>
      <c r="C89" s="96" t="s">
        <v>1241</v>
      </c>
      <c r="D89" s="95" t="s">
        <v>1190</v>
      </c>
      <c r="E89" s="17" t="s">
        <v>1350</v>
      </c>
      <c r="F89" s="58">
        <v>2019</v>
      </c>
      <c r="G89" s="98">
        <v>2706</v>
      </c>
    </row>
    <row r="90" spans="1:7">
      <c r="A90" s="17">
        <v>47</v>
      </c>
      <c r="B90" s="17"/>
      <c r="C90" s="96" t="s">
        <v>1242</v>
      </c>
      <c r="D90" s="95" t="s">
        <v>1190</v>
      </c>
      <c r="E90" s="17" t="s">
        <v>1350</v>
      </c>
      <c r="F90" s="58">
        <v>2019</v>
      </c>
      <c r="G90" s="98">
        <v>2706</v>
      </c>
    </row>
    <row r="91" spans="1:7">
      <c r="A91" s="17">
        <v>48</v>
      </c>
      <c r="B91" s="17"/>
      <c r="C91" s="96" t="s">
        <v>1243</v>
      </c>
      <c r="D91" s="95" t="s">
        <v>1190</v>
      </c>
      <c r="E91" s="17" t="s">
        <v>1350</v>
      </c>
      <c r="F91" s="58">
        <v>2019</v>
      </c>
      <c r="G91" s="98">
        <v>2706</v>
      </c>
    </row>
    <row r="92" spans="1:7">
      <c r="A92" s="17">
        <v>49</v>
      </c>
      <c r="B92" s="17"/>
      <c r="C92" s="96" t="s">
        <v>1244</v>
      </c>
      <c r="D92" s="95" t="s">
        <v>1190</v>
      </c>
      <c r="E92" s="17" t="s">
        <v>1350</v>
      </c>
      <c r="F92" s="58">
        <v>2019</v>
      </c>
      <c r="G92" s="98">
        <v>2706</v>
      </c>
    </row>
    <row r="93" spans="1:7">
      <c r="A93" s="17">
        <v>50</v>
      </c>
      <c r="B93" s="17"/>
      <c r="C93" s="96" t="s">
        <v>1245</v>
      </c>
      <c r="D93" s="95" t="s">
        <v>1190</v>
      </c>
      <c r="E93" s="17" t="s">
        <v>1350</v>
      </c>
      <c r="F93" s="58">
        <v>2019</v>
      </c>
      <c r="G93" s="98">
        <v>2706</v>
      </c>
    </row>
    <row r="94" spans="1:7">
      <c r="A94" s="17">
        <v>51</v>
      </c>
      <c r="B94" s="17"/>
      <c r="C94" s="96" t="s">
        <v>1246</v>
      </c>
      <c r="D94" s="95" t="s">
        <v>1190</v>
      </c>
      <c r="E94" s="17" t="s">
        <v>1350</v>
      </c>
      <c r="F94" s="58">
        <v>2019</v>
      </c>
      <c r="G94" s="98">
        <v>2706</v>
      </c>
    </row>
    <row r="95" spans="1:7">
      <c r="A95" s="17">
        <v>52</v>
      </c>
      <c r="B95" s="17"/>
      <c r="C95" s="96" t="s">
        <v>1247</v>
      </c>
      <c r="D95" s="95" t="s">
        <v>1190</v>
      </c>
      <c r="E95" s="17" t="s">
        <v>1350</v>
      </c>
      <c r="F95" s="58">
        <v>2019</v>
      </c>
      <c r="G95" s="98">
        <v>2706</v>
      </c>
    </row>
    <row r="96" spans="1:7">
      <c r="A96" s="17">
        <v>53</v>
      </c>
      <c r="B96" s="17"/>
      <c r="C96" s="96" t="s">
        <v>1248</v>
      </c>
      <c r="D96" s="95" t="s">
        <v>1190</v>
      </c>
      <c r="E96" s="17" t="s">
        <v>1350</v>
      </c>
      <c r="F96" s="58">
        <v>2019</v>
      </c>
      <c r="G96" s="98">
        <v>2706</v>
      </c>
    </row>
    <row r="97" spans="1:7">
      <c r="A97" s="17">
        <v>54</v>
      </c>
      <c r="B97" s="17"/>
      <c r="C97" s="96" t="s">
        <v>1249</v>
      </c>
      <c r="D97" s="95" t="s">
        <v>1190</v>
      </c>
      <c r="E97" s="17" t="s">
        <v>1350</v>
      </c>
      <c r="F97" s="58">
        <v>2019</v>
      </c>
      <c r="G97" s="98">
        <v>2706</v>
      </c>
    </row>
    <row r="98" spans="1:7">
      <c r="A98" s="17">
        <v>55</v>
      </c>
      <c r="B98" s="17"/>
      <c r="C98" s="96" t="s">
        <v>1250</v>
      </c>
      <c r="D98" s="95" t="s">
        <v>1190</v>
      </c>
      <c r="E98" s="17" t="s">
        <v>1350</v>
      </c>
      <c r="F98" s="58">
        <v>2019</v>
      </c>
      <c r="G98" s="98">
        <v>2706</v>
      </c>
    </row>
    <row r="99" spans="1:7">
      <c r="A99" s="17">
        <v>56</v>
      </c>
      <c r="B99" s="17"/>
      <c r="C99" s="96" t="s">
        <v>1251</v>
      </c>
      <c r="D99" s="95" t="s">
        <v>1190</v>
      </c>
      <c r="E99" s="17" t="s">
        <v>1350</v>
      </c>
      <c r="F99" s="58">
        <v>2019</v>
      </c>
      <c r="G99" s="98">
        <v>2706</v>
      </c>
    </row>
    <row r="100" spans="1:7">
      <c r="A100" s="17">
        <v>57</v>
      </c>
      <c r="B100" s="17"/>
      <c r="C100" s="96" t="s">
        <v>1252</v>
      </c>
      <c r="D100" s="95" t="s">
        <v>1190</v>
      </c>
      <c r="E100" s="17" t="s">
        <v>1350</v>
      </c>
      <c r="F100" s="58">
        <v>2019</v>
      </c>
      <c r="G100" s="98">
        <v>2706</v>
      </c>
    </row>
    <row r="101" spans="1:7">
      <c r="A101" s="17">
        <v>58</v>
      </c>
      <c r="B101" s="17"/>
      <c r="C101" s="96" t="s">
        <v>1253</v>
      </c>
      <c r="D101" s="95" t="s">
        <v>1190</v>
      </c>
      <c r="E101" s="17" t="s">
        <v>1350</v>
      </c>
      <c r="F101" s="58">
        <v>2019</v>
      </c>
      <c r="G101" s="98">
        <v>2706</v>
      </c>
    </row>
    <row r="102" spans="1:7">
      <c r="A102" s="17">
        <v>59</v>
      </c>
      <c r="B102" s="17"/>
      <c r="C102" s="96" t="s">
        <v>1254</v>
      </c>
      <c r="D102" s="95" t="s">
        <v>1190</v>
      </c>
      <c r="E102" s="17" t="s">
        <v>1350</v>
      </c>
      <c r="F102" s="58">
        <v>2019</v>
      </c>
      <c r="G102" s="98">
        <v>2706</v>
      </c>
    </row>
    <row r="103" spans="1:7">
      <c r="A103" s="17">
        <v>60</v>
      </c>
      <c r="B103" s="17"/>
      <c r="C103" s="96" t="s">
        <v>1255</v>
      </c>
      <c r="D103" s="95" t="s">
        <v>1190</v>
      </c>
      <c r="E103" s="17" t="s">
        <v>1350</v>
      </c>
      <c r="F103" s="58">
        <v>2019</v>
      </c>
      <c r="G103" s="98">
        <v>2706</v>
      </c>
    </row>
    <row r="104" spans="1:7">
      <c r="A104" s="17">
        <v>61</v>
      </c>
      <c r="B104" s="17"/>
      <c r="C104" s="96" t="s">
        <v>1256</v>
      </c>
      <c r="D104" s="95" t="s">
        <v>1190</v>
      </c>
      <c r="E104" s="17" t="s">
        <v>1350</v>
      </c>
      <c r="F104" s="58">
        <v>2019</v>
      </c>
      <c r="G104" s="98">
        <v>2706</v>
      </c>
    </row>
    <row r="105" spans="1:7">
      <c r="A105" s="17">
        <v>62</v>
      </c>
      <c r="B105" s="17"/>
      <c r="C105" s="96" t="s">
        <v>1257</v>
      </c>
      <c r="D105" s="95" t="s">
        <v>1190</v>
      </c>
      <c r="E105" s="17" t="s">
        <v>1350</v>
      </c>
      <c r="F105" s="58">
        <v>2019</v>
      </c>
      <c r="G105" s="98">
        <v>2706</v>
      </c>
    </row>
    <row r="106" spans="1:7">
      <c r="A106" s="17">
        <v>63</v>
      </c>
      <c r="B106" s="17"/>
      <c r="C106" s="96" t="s">
        <v>1258</v>
      </c>
      <c r="D106" s="95" t="s">
        <v>1190</v>
      </c>
      <c r="E106" s="17" t="s">
        <v>1350</v>
      </c>
      <c r="F106" s="58">
        <v>2019</v>
      </c>
      <c r="G106" s="98">
        <v>2706</v>
      </c>
    </row>
    <row r="107" spans="1:7">
      <c r="A107" s="17">
        <v>64</v>
      </c>
      <c r="B107" s="17"/>
      <c r="C107" s="96" t="s">
        <v>1259</v>
      </c>
      <c r="D107" s="95" t="s">
        <v>1190</v>
      </c>
      <c r="E107" s="17" t="s">
        <v>1350</v>
      </c>
      <c r="F107" s="58">
        <v>2019</v>
      </c>
      <c r="G107" s="98">
        <v>2706</v>
      </c>
    </row>
    <row r="108" spans="1:7">
      <c r="A108" s="17">
        <v>65</v>
      </c>
      <c r="B108" s="17"/>
      <c r="C108" s="96" t="s">
        <v>1260</v>
      </c>
      <c r="D108" s="95" t="s">
        <v>1190</v>
      </c>
      <c r="E108" s="17" t="s">
        <v>1350</v>
      </c>
      <c r="F108" s="58">
        <v>2019</v>
      </c>
      <c r="G108" s="98">
        <v>2706</v>
      </c>
    </row>
    <row r="109" spans="1:7">
      <c r="A109" s="17">
        <v>66</v>
      </c>
      <c r="B109" s="17"/>
      <c r="C109" s="96" t="s">
        <v>1261</v>
      </c>
      <c r="D109" s="95" t="s">
        <v>1190</v>
      </c>
      <c r="E109" s="17" t="s">
        <v>1350</v>
      </c>
      <c r="F109" s="58">
        <v>2019</v>
      </c>
      <c r="G109" s="98">
        <v>2706</v>
      </c>
    </row>
    <row r="110" spans="1:7">
      <c r="A110" s="17">
        <v>67</v>
      </c>
      <c r="B110" s="17"/>
      <c r="C110" s="96" t="s">
        <v>1262</v>
      </c>
      <c r="D110" s="95" t="s">
        <v>1190</v>
      </c>
      <c r="E110" s="17" t="s">
        <v>1350</v>
      </c>
      <c r="F110" s="58">
        <v>2019</v>
      </c>
      <c r="G110" s="98">
        <v>2706</v>
      </c>
    </row>
    <row r="111" spans="1:7">
      <c r="A111" s="17">
        <v>68</v>
      </c>
      <c r="B111" s="17"/>
      <c r="C111" s="96" t="s">
        <v>1263</v>
      </c>
      <c r="D111" s="95" t="s">
        <v>1190</v>
      </c>
      <c r="E111" s="17" t="s">
        <v>1350</v>
      </c>
      <c r="F111" s="58">
        <v>2019</v>
      </c>
      <c r="G111" s="98">
        <v>2706</v>
      </c>
    </row>
    <row r="112" spans="1:7">
      <c r="A112" s="17">
        <v>69</v>
      </c>
      <c r="B112" s="17"/>
      <c r="C112" s="96" t="s">
        <v>1264</v>
      </c>
      <c r="D112" s="95" t="s">
        <v>1190</v>
      </c>
      <c r="E112" s="17" t="s">
        <v>1350</v>
      </c>
      <c r="F112" s="58">
        <v>2019</v>
      </c>
      <c r="G112" s="98">
        <v>2706</v>
      </c>
    </row>
    <row r="113" spans="1:7">
      <c r="A113" s="17">
        <v>70</v>
      </c>
      <c r="B113" s="17"/>
      <c r="C113" s="96" t="s">
        <v>1265</v>
      </c>
      <c r="D113" s="95" t="s">
        <v>1190</v>
      </c>
      <c r="E113" s="17" t="s">
        <v>1350</v>
      </c>
      <c r="F113" s="58">
        <v>2019</v>
      </c>
      <c r="G113" s="98">
        <v>2706</v>
      </c>
    </row>
    <row r="114" spans="1:7">
      <c r="A114" s="17">
        <v>71</v>
      </c>
      <c r="B114" s="17"/>
      <c r="C114" s="96" t="s">
        <v>1266</v>
      </c>
      <c r="D114" s="95" t="s">
        <v>1190</v>
      </c>
      <c r="E114" s="17" t="s">
        <v>1350</v>
      </c>
      <c r="F114" s="58">
        <v>2019</v>
      </c>
      <c r="G114" s="98">
        <v>2706</v>
      </c>
    </row>
    <row r="115" spans="1:7">
      <c r="A115" s="17">
        <v>72</v>
      </c>
      <c r="B115" s="17"/>
      <c r="C115" s="96" t="s">
        <v>1267</v>
      </c>
      <c r="D115" s="95" t="s">
        <v>1190</v>
      </c>
      <c r="E115" s="17" t="s">
        <v>1350</v>
      </c>
      <c r="F115" s="58">
        <v>2019</v>
      </c>
      <c r="G115" s="98">
        <v>2706</v>
      </c>
    </row>
    <row r="116" spans="1:7">
      <c r="A116" s="17">
        <v>73</v>
      </c>
      <c r="B116" s="17"/>
      <c r="C116" s="96" t="s">
        <v>1268</v>
      </c>
      <c r="D116" s="95" t="s">
        <v>1190</v>
      </c>
      <c r="E116" s="17" t="s">
        <v>1350</v>
      </c>
      <c r="F116" s="58">
        <v>2019</v>
      </c>
      <c r="G116" s="98">
        <v>2706</v>
      </c>
    </row>
    <row r="117" spans="1:7">
      <c r="A117" s="17">
        <v>74</v>
      </c>
      <c r="B117" s="17"/>
      <c r="C117" s="96" t="s">
        <v>1269</v>
      </c>
      <c r="D117" s="95" t="s">
        <v>1190</v>
      </c>
      <c r="E117" s="17" t="s">
        <v>1350</v>
      </c>
      <c r="F117" s="58">
        <v>2019</v>
      </c>
      <c r="G117" s="98">
        <v>2706</v>
      </c>
    </row>
    <row r="118" spans="1:7">
      <c r="A118" s="17">
        <v>75</v>
      </c>
      <c r="B118" s="17"/>
      <c r="C118" s="96" t="s">
        <v>1270</v>
      </c>
      <c r="D118" s="95" t="s">
        <v>1190</v>
      </c>
      <c r="E118" s="17" t="s">
        <v>1350</v>
      </c>
      <c r="F118" s="58">
        <v>2019</v>
      </c>
      <c r="G118" s="98">
        <v>2706</v>
      </c>
    </row>
    <row r="119" spans="1:7">
      <c r="A119" s="17">
        <v>76</v>
      </c>
      <c r="B119" s="17"/>
      <c r="C119" s="96" t="s">
        <v>1271</v>
      </c>
      <c r="D119" s="95" t="s">
        <v>1165</v>
      </c>
      <c r="E119" s="17" t="s">
        <v>1076</v>
      </c>
      <c r="F119" s="58">
        <v>2019</v>
      </c>
      <c r="G119" s="98">
        <v>900</v>
      </c>
    </row>
    <row r="120" spans="1:7">
      <c r="A120" s="17">
        <v>77</v>
      </c>
      <c r="B120" s="17"/>
      <c r="C120" s="96" t="s">
        <v>1272</v>
      </c>
      <c r="D120" s="95" t="s">
        <v>1165</v>
      </c>
      <c r="E120" s="17" t="s">
        <v>1076</v>
      </c>
      <c r="F120" s="58">
        <v>2019</v>
      </c>
      <c r="G120" s="98">
        <v>900</v>
      </c>
    </row>
    <row r="121" spans="1:7">
      <c r="A121" s="17">
        <v>78</v>
      </c>
      <c r="B121" s="17"/>
      <c r="C121" s="96" t="s">
        <v>1273</v>
      </c>
      <c r="D121" s="95" t="s">
        <v>1165</v>
      </c>
      <c r="E121" s="17" t="s">
        <v>1076</v>
      </c>
      <c r="F121" s="58">
        <v>2019</v>
      </c>
      <c r="G121" s="98">
        <v>900</v>
      </c>
    </row>
    <row r="122" spans="1:7">
      <c r="A122" s="17">
        <v>79</v>
      </c>
      <c r="B122" s="17"/>
      <c r="C122" s="96" t="s">
        <v>1274</v>
      </c>
      <c r="D122" s="95" t="s">
        <v>1191</v>
      </c>
      <c r="E122" s="17" t="s">
        <v>1076</v>
      </c>
      <c r="F122" s="58">
        <v>2019</v>
      </c>
      <c r="G122" s="98">
        <v>861</v>
      </c>
    </row>
    <row r="123" spans="1:7">
      <c r="A123" s="17">
        <v>80</v>
      </c>
      <c r="B123" s="17"/>
      <c r="C123" s="96" t="s">
        <v>1275</v>
      </c>
      <c r="D123" s="95" t="s">
        <v>1192</v>
      </c>
      <c r="E123" s="17" t="s">
        <v>1076</v>
      </c>
      <c r="F123" s="58">
        <v>2019</v>
      </c>
      <c r="G123" s="98">
        <v>553.5</v>
      </c>
    </row>
    <row r="124" spans="1:7">
      <c r="A124" s="17">
        <v>81</v>
      </c>
      <c r="B124" s="17"/>
      <c r="C124" s="96" t="s">
        <v>1276</v>
      </c>
      <c r="D124" s="95" t="s">
        <v>1192</v>
      </c>
      <c r="E124" s="17" t="s">
        <v>1076</v>
      </c>
      <c r="F124" s="58">
        <v>2019</v>
      </c>
      <c r="G124" s="98">
        <v>553.5</v>
      </c>
    </row>
    <row r="125" spans="1:7">
      <c r="A125" s="17">
        <v>82</v>
      </c>
      <c r="B125" s="17"/>
      <c r="C125" s="96" t="s">
        <v>1277</v>
      </c>
      <c r="D125" s="95" t="s">
        <v>1179</v>
      </c>
      <c r="E125" s="17" t="s">
        <v>1076</v>
      </c>
      <c r="F125" s="58">
        <v>2019</v>
      </c>
      <c r="G125" s="98">
        <v>3198</v>
      </c>
    </row>
    <row r="126" spans="1:7">
      <c r="A126" s="17">
        <v>83</v>
      </c>
      <c r="B126" s="17"/>
      <c r="C126" s="96" t="s">
        <v>1278</v>
      </c>
      <c r="D126" s="95" t="s">
        <v>1179</v>
      </c>
      <c r="E126" s="17" t="s">
        <v>1076</v>
      </c>
      <c r="F126" s="58">
        <v>2019</v>
      </c>
      <c r="G126" s="98">
        <v>3198</v>
      </c>
    </row>
    <row r="127" spans="1:7">
      <c r="A127" s="17">
        <v>84</v>
      </c>
      <c r="B127" s="17"/>
      <c r="C127" s="96" t="s">
        <v>1279</v>
      </c>
      <c r="D127" s="95" t="s">
        <v>1187</v>
      </c>
      <c r="E127" s="17" t="s">
        <v>1076</v>
      </c>
      <c r="F127" s="58">
        <v>2019</v>
      </c>
      <c r="G127" s="98">
        <v>2952</v>
      </c>
    </row>
    <row r="128" spans="1:7">
      <c r="A128" s="17">
        <v>85</v>
      </c>
      <c r="B128" s="17"/>
      <c r="C128" s="96" t="s">
        <v>1280</v>
      </c>
      <c r="D128" s="95" t="s">
        <v>1187</v>
      </c>
      <c r="E128" s="17" t="s">
        <v>1076</v>
      </c>
      <c r="F128" s="58">
        <v>2019</v>
      </c>
      <c r="G128" s="98">
        <v>2952</v>
      </c>
    </row>
    <row r="129" spans="1:7">
      <c r="A129" s="17">
        <v>86</v>
      </c>
      <c r="B129" s="17"/>
      <c r="C129" s="96" t="s">
        <v>1281</v>
      </c>
      <c r="D129" s="95" t="s">
        <v>1193</v>
      </c>
      <c r="E129" s="17" t="s">
        <v>1076</v>
      </c>
      <c r="F129" s="58">
        <v>2019</v>
      </c>
      <c r="G129" s="98">
        <v>13329.5</v>
      </c>
    </row>
    <row r="130" spans="1:7">
      <c r="A130" s="17">
        <v>87</v>
      </c>
      <c r="B130" s="17"/>
      <c r="C130" s="96" t="s">
        <v>1282</v>
      </c>
      <c r="D130" s="95" t="s">
        <v>1194</v>
      </c>
      <c r="E130" s="17" t="s">
        <v>1350</v>
      </c>
      <c r="F130" s="58">
        <v>2019</v>
      </c>
      <c r="G130" s="98">
        <v>738</v>
      </c>
    </row>
    <row r="131" spans="1:7">
      <c r="A131" s="191">
        <v>88</v>
      </c>
      <c r="B131" s="17"/>
      <c r="C131" s="96" t="s">
        <v>1283</v>
      </c>
      <c r="D131" s="95" t="s">
        <v>1195</v>
      </c>
      <c r="E131" s="17" t="s">
        <v>1076</v>
      </c>
      <c r="F131" s="58">
        <v>2019</v>
      </c>
      <c r="G131" s="98">
        <v>19000</v>
      </c>
    </row>
    <row r="132" spans="1:7" ht="12" thickBot="1">
      <c r="A132" s="191">
        <v>89</v>
      </c>
      <c r="B132" s="191" t="s">
        <v>1695</v>
      </c>
      <c r="C132" s="5" t="s">
        <v>39</v>
      </c>
      <c r="D132" s="6" t="s">
        <v>40</v>
      </c>
      <c r="E132" s="191" t="s">
        <v>1076</v>
      </c>
      <c r="F132" s="58"/>
      <c r="G132" s="7">
        <v>4920</v>
      </c>
    </row>
    <row r="133" spans="1:7" ht="12" thickTop="1"/>
  </sheetData>
  <mergeCells count="18">
    <mergeCell ref="M4:M5"/>
    <mergeCell ref="N4:N5"/>
    <mergeCell ref="L4:L5"/>
    <mergeCell ref="I4:I5"/>
    <mergeCell ref="A20:G20"/>
    <mergeCell ref="B4:B5"/>
    <mergeCell ref="E4:E5"/>
    <mergeCell ref="J4:J5"/>
    <mergeCell ref="K4:K5"/>
    <mergeCell ref="A4:A5"/>
    <mergeCell ref="C4:C5"/>
    <mergeCell ref="D4:D5"/>
    <mergeCell ref="F4:F5"/>
    <mergeCell ref="G4:G5"/>
    <mergeCell ref="H4:H5"/>
    <mergeCell ref="D24:D25"/>
    <mergeCell ref="E24:F24"/>
    <mergeCell ref="G22:H22"/>
  </mergeCells>
  <dataValidations count="1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32:E35 G41:G131">
      <formula1>0</formula1>
    </dataValidation>
  </dataValidations>
  <pageMargins left="0.7" right="0.7" top="0.75" bottom="0.75" header="0.3" footer="0.3"/>
  <pageSetup paperSize="9" scale="43" orientation="landscape" r:id="rId1"/>
  <rowBreaks count="1" manualBreakCount="1">
    <brk id="36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view="pageBreakPreview" topLeftCell="A55" zoomScale="60" zoomScaleNormal="100" workbookViewId="0">
      <selection sqref="A1:XFD2"/>
    </sheetView>
  </sheetViews>
  <sheetFormatPr defaultRowHeight="14.25"/>
  <cols>
    <col min="1" max="1" width="4.375" customWidth="1"/>
    <col min="2" max="2" width="11.125" customWidth="1"/>
    <col min="3" max="3" width="16" customWidth="1"/>
    <col min="4" max="4" width="32.625" customWidth="1"/>
  </cols>
  <sheetData>
    <row r="1" spans="1:10" s="8" customFormat="1" ht="11.25">
      <c r="A1" s="31" t="s">
        <v>2556</v>
      </c>
      <c r="B1" s="24"/>
      <c r="D1" s="31" t="s">
        <v>2574</v>
      </c>
      <c r="F1" s="13"/>
      <c r="G1" s="13"/>
      <c r="H1" s="13"/>
      <c r="I1" s="14"/>
      <c r="J1" s="14"/>
    </row>
    <row r="2" spans="1:10" s="141" customFormat="1" ht="11.25">
      <c r="A2" s="195" t="s">
        <v>2563</v>
      </c>
      <c r="B2" s="247"/>
      <c r="D2" s="141" t="s">
        <v>1068</v>
      </c>
      <c r="E2" s="144"/>
      <c r="F2" s="144"/>
      <c r="G2" s="144"/>
      <c r="H2" s="144"/>
      <c r="I2" s="194"/>
      <c r="J2" s="194"/>
    </row>
    <row r="4" spans="1:10" s="26" customFormat="1" ht="21" customHeight="1">
      <c r="A4" s="90" t="s">
        <v>44</v>
      </c>
      <c r="B4" s="90" t="s">
        <v>1157</v>
      </c>
      <c r="C4" s="91" t="s">
        <v>1071</v>
      </c>
      <c r="D4" s="90" t="s">
        <v>1069</v>
      </c>
      <c r="E4" s="90" t="s">
        <v>1158</v>
      </c>
      <c r="F4" s="90" t="s">
        <v>1070</v>
      </c>
      <c r="G4" s="90" t="s">
        <v>1072</v>
      </c>
      <c r="H4" s="90" t="s">
        <v>2543</v>
      </c>
      <c r="I4" s="29"/>
    </row>
    <row r="5" spans="1:10" s="26" customFormat="1" ht="21" customHeight="1">
      <c r="A5" s="92"/>
      <c r="B5" s="92"/>
      <c r="C5" s="105" t="s">
        <v>42</v>
      </c>
      <c r="D5" s="92"/>
      <c r="E5" s="92"/>
      <c r="F5" s="93"/>
      <c r="G5" s="94">
        <f>SUM(G6:G7)</f>
        <v>181743.5</v>
      </c>
      <c r="H5" s="93"/>
      <c r="I5" s="29"/>
    </row>
    <row r="6" spans="1:10" s="26" customFormat="1" ht="21" customHeight="1">
      <c r="A6" s="92"/>
      <c r="B6" s="92"/>
      <c r="C6" s="105" t="s">
        <v>1073</v>
      </c>
      <c r="D6" s="92"/>
      <c r="E6" s="92"/>
      <c r="F6" s="93"/>
      <c r="G6" s="94">
        <f>SUMIF($E8:$E428,"S",G8:G428)</f>
        <v>113552.5</v>
      </c>
      <c r="H6" s="93"/>
      <c r="I6" s="29"/>
    </row>
    <row r="7" spans="1:10" s="26" customFormat="1" ht="21" customHeight="1">
      <c r="A7" s="92"/>
      <c r="B7" s="92"/>
      <c r="C7" s="105" t="s">
        <v>1074</v>
      </c>
      <c r="D7" s="92"/>
      <c r="E7" s="92"/>
      <c r="F7" s="93"/>
      <c r="G7" s="94">
        <f>SUMIF($E8:$E429,"P",G8:G429)</f>
        <v>68191</v>
      </c>
      <c r="H7" s="93"/>
      <c r="I7" s="29"/>
    </row>
    <row r="8" spans="1:10" s="292" customFormat="1" ht="21" customHeight="1">
      <c r="A8" s="242">
        <v>1</v>
      </c>
      <c r="B8" s="255"/>
      <c r="C8" s="291" t="s">
        <v>2432</v>
      </c>
      <c r="D8" s="125" t="s">
        <v>1635</v>
      </c>
      <c r="E8" s="58" t="s">
        <v>1076</v>
      </c>
      <c r="F8" s="224">
        <v>2012</v>
      </c>
      <c r="G8" s="98">
        <v>447</v>
      </c>
      <c r="H8" s="244" t="s">
        <v>2431</v>
      </c>
    </row>
    <row r="9" spans="1:10" s="293" customFormat="1">
      <c r="A9" s="242">
        <v>2</v>
      </c>
      <c r="B9" s="209"/>
      <c r="C9" s="291" t="s">
        <v>2433</v>
      </c>
      <c r="D9" s="125" t="s">
        <v>2403</v>
      </c>
      <c r="E9" s="58" t="s">
        <v>1076</v>
      </c>
      <c r="F9" s="224">
        <v>2012</v>
      </c>
      <c r="G9" s="98">
        <v>920.53</v>
      </c>
      <c r="H9" s="244" t="s">
        <v>2431</v>
      </c>
    </row>
    <row r="10" spans="1:10" s="293" customFormat="1">
      <c r="A10" s="242">
        <v>3</v>
      </c>
      <c r="B10" s="209"/>
      <c r="C10" s="291" t="s">
        <v>2434</v>
      </c>
      <c r="D10" s="125" t="s">
        <v>2404</v>
      </c>
      <c r="E10" s="58" t="s">
        <v>1076</v>
      </c>
      <c r="F10" s="224">
        <v>2012</v>
      </c>
      <c r="G10" s="98">
        <v>300.10000000000002</v>
      </c>
      <c r="H10" s="244" t="s">
        <v>2431</v>
      </c>
    </row>
    <row r="11" spans="1:10" s="293" customFormat="1">
      <c r="A11" s="242">
        <v>4</v>
      </c>
      <c r="B11" s="209"/>
      <c r="C11" s="291" t="s">
        <v>2435</v>
      </c>
      <c r="D11" s="125" t="s">
        <v>2405</v>
      </c>
      <c r="E11" s="58" t="s">
        <v>1350</v>
      </c>
      <c r="F11" s="224">
        <v>2012</v>
      </c>
      <c r="G11" s="98">
        <v>2500</v>
      </c>
      <c r="H11" s="244" t="s">
        <v>2431</v>
      </c>
    </row>
    <row r="12" spans="1:10" s="293" customFormat="1">
      <c r="A12" s="242">
        <v>5</v>
      </c>
      <c r="B12" s="209"/>
      <c r="C12" s="291" t="s">
        <v>2436</v>
      </c>
      <c r="D12" s="125" t="s">
        <v>2405</v>
      </c>
      <c r="E12" s="58" t="s">
        <v>1350</v>
      </c>
      <c r="F12" s="224">
        <v>2012</v>
      </c>
      <c r="G12" s="98">
        <v>2500</v>
      </c>
      <c r="H12" s="244" t="s">
        <v>2431</v>
      </c>
    </row>
    <row r="13" spans="1:10" s="293" customFormat="1">
      <c r="A13" s="242">
        <v>6</v>
      </c>
      <c r="B13" s="209"/>
      <c r="C13" s="291" t="s">
        <v>2437</v>
      </c>
      <c r="D13" s="125" t="s">
        <v>1160</v>
      </c>
      <c r="E13" s="58" t="s">
        <v>1076</v>
      </c>
      <c r="F13" s="224">
        <v>2013</v>
      </c>
      <c r="G13" s="98">
        <v>1400</v>
      </c>
      <c r="H13" s="244" t="s">
        <v>2431</v>
      </c>
    </row>
    <row r="14" spans="1:10" s="293" customFormat="1">
      <c r="A14" s="242">
        <v>7</v>
      </c>
      <c r="B14" s="209"/>
      <c r="C14" s="291" t="s">
        <v>2438</v>
      </c>
      <c r="D14" s="125" t="s">
        <v>1645</v>
      </c>
      <c r="E14" s="58" t="s">
        <v>1076</v>
      </c>
      <c r="F14" s="224">
        <v>2013</v>
      </c>
      <c r="G14" s="98">
        <v>970</v>
      </c>
      <c r="H14" s="244" t="s">
        <v>2431</v>
      </c>
    </row>
    <row r="15" spans="1:10" s="293" customFormat="1">
      <c r="A15" s="242">
        <v>8</v>
      </c>
      <c r="B15" s="209"/>
      <c r="C15" s="291" t="s">
        <v>2439</v>
      </c>
      <c r="D15" s="125" t="s">
        <v>2406</v>
      </c>
      <c r="E15" s="58" t="s">
        <v>1076</v>
      </c>
      <c r="F15" s="224">
        <v>2013</v>
      </c>
      <c r="G15" s="98">
        <v>895</v>
      </c>
      <c r="H15" s="244" t="s">
        <v>2431</v>
      </c>
    </row>
    <row r="16" spans="1:10" s="293" customFormat="1">
      <c r="A16" s="242">
        <v>9</v>
      </c>
      <c r="B16" s="209"/>
      <c r="C16" s="291" t="s">
        <v>2440</v>
      </c>
      <c r="D16" s="125" t="s">
        <v>2407</v>
      </c>
      <c r="E16" s="58" t="s">
        <v>1076</v>
      </c>
      <c r="F16" s="224">
        <v>2013</v>
      </c>
      <c r="G16" s="98">
        <v>895</v>
      </c>
      <c r="H16" s="244" t="s">
        <v>2431</v>
      </c>
    </row>
    <row r="17" spans="1:8" s="293" customFormat="1">
      <c r="A17" s="242">
        <v>10</v>
      </c>
      <c r="B17" s="209"/>
      <c r="C17" s="291" t="s">
        <v>2441</v>
      </c>
      <c r="D17" s="125" t="s">
        <v>2406</v>
      </c>
      <c r="E17" s="58" t="s">
        <v>1076</v>
      </c>
      <c r="F17" s="224">
        <v>2013</v>
      </c>
      <c r="G17" s="98">
        <v>895</v>
      </c>
      <c r="H17" s="244" t="s">
        <v>2431</v>
      </c>
    </row>
    <row r="18" spans="1:8" s="293" customFormat="1">
      <c r="A18" s="242">
        <v>11</v>
      </c>
      <c r="B18" s="209"/>
      <c r="C18" s="291" t="s">
        <v>2442</v>
      </c>
      <c r="D18" s="125" t="s">
        <v>2408</v>
      </c>
      <c r="E18" s="58" t="s">
        <v>1076</v>
      </c>
      <c r="F18" s="224">
        <v>2014</v>
      </c>
      <c r="G18" s="98">
        <v>1289</v>
      </c>
      <c r="H18" s="244" t="s">
        <v>2431</v>
      </c>
    </row>
    <row r="19" spans="1:8" s="293" customFormat="1">
      <c r="A19" s="242">
        <v>12</v>
      </c>
      <c r="B19" s="209"/>
      <c r="C19" s="291" t="s">
        <v>2443</v>
      </c>
      <c r="D19" s="125" t="s">
        <v>2409</v>
      </c>
      <c r="E19" s="58" t="s">
        <v>1076</v>
      </c>
      <c r="F19" s="224">
        <v>2014</v>
      </c>
      <c r="G19" s="98">
        <v>850</v>
      </c>
      <c r="H19" s="244" t="s">
        <v>2431</v>
      </c>
    </row>
    <row r="20" spans="1:8" s="293" customFormat="1">
      <c r="A20" s="242">
        <v>13</v>
      </c>
      <c r="B20" s="209"/>
      <c r="C20" s="291" t="s">
        <v>2444</v>
      </c>
      <c r="D20" s="125" t="s">
        <v>2410</v>
      </c>
      <c r="E20" s="58" t="s">
        <v>1350</v>
      </c>
      <c r="F20" s="224">
        <v>2014</v>
      </c>
      <c r="G20" s="98">
        <v>1780</v>
      </c>
      <c r="H20" s="244" t="s">
        <v>2431</v>
      </c>
    </row>
    <row r="21" spans="1:8" s="293" customFormat="1">
      <c r="A21" s="242">
        <v>14</v>
      </c>
      <c r="B21" s="209"/>
      <c r="C21" s="291" t="s">
        <v>2445</v>
      </c>
      <c r="D21" s="125" t="s">
        <v>2411</v>
      </c>
      <c r="E21" s="58" t="s">
        <v>1076</v>
      </c>
      <c r="F21" s="224">
        <v>2014</v>
      </c>
      <c r="G21" s="98">
        <v>669.97</v>
      </c>
      <c r="H21" s="244" t="s">
        <v>2431</v>
      </c>
    </row>
    <row r="22" spans="1:8" s="293" customFormat="1">
      <c r="A22" s="242">
        <v>15</v>
      </c>
      <c r="B22" s="209"/>
      <c r="C22" s="291" t="s">
        <v>2446</v>
      </c>
      <c r="D22" s="125" t="s">
        <v>2412</v>
      </c>
      <c r="E22" s="58" t="s">
        <v>1076</v>
      </c>
      <c r="F22" s="224">
        <v>2014</v>
      </c>
      <c r="G22" s="98">
        <v>300</v>
      </c>
      <c r="H22" s="244" t="s">
        <v>2431</v>
      </c>
    </row>
    <row r="23" spans="1:8" s="293" customFormat="1">
      <c r="A23" s="242">
        <v>16</v>
      </c>
      <c r="B23" s="209"/>
      <c r="C23" s="291" t="s">
        <v>2447</v>
      </c>
      <c r="D23" s="125" t="s">
        <v>1645</v>
      </c>
      <c r="E23" s="58" t="s">
        <v>1076</v>
      </c>
      <c r="F23" s="224">
        <v>2014</v>
      </c>
      <c r="G23" s="98">
        <v>1592.44</v>
      </c>
      <c r="H23" s="244" t="s">
        <v>2431</v>
      </c>
    </row>
    <row r="24" spans="1:8" s="293" customFormat="1">
      <c r="A24" s="242">
        <v>17</v>
      </c>
      <c r="B24" s="209"/>
      <c r="C24" s="291" t="s">
        <v>2448</v>
      </c>
      <c r="D24" s="125" t="s">
        <v>1645</v>
      </c>
      <c r="E24" s="58" t="s">
        <v>1076</v>
      </c>
      <c r="F24" s="224">
        <v>2014</v>
      </c>
      <c r="G24" s="98">
        <v>1559.1</v>
      </c>
      <c r="H24" s="244" t="s">
        <v>2431</v>
      </c>
    </row>
    <row r="25" spans="1:8" s="293" customFormat="1">
      <c r="A25" s="242">
        <v>18</v>
      </c>
      <c r="B25" s="209"/>
      <c r="C25" s="291" t="s">
        <v>2449</v>
      </c>
      <c r="D25" s="125" t="s">
        <v>1645</v>
      </c>
      <c r="E25" s="58" t="s">
        <v>1076</v>
      </c>
      <c r="F25" s="224">
        <v>2014</v>
      </c>
      <c r="G25" s="98">
        <v>1559.1</v>
      </c>
      <c r="H25" s="244" t="s">
        <v>2431</v>
      </c>
    </row>
    <row r="26" spans="1:8" s="293" customFormat="1">
      <c r="A26" s="242">
        <v>19</v>
      </c>
      <c r="B26" s="209"/>
      <c r="C26" s="291" t="s">
        <v>2450</v>
      </c>
      <c r="D26" s="125" t="s">
        <v>2413</v>
      </c>
      <c r="E26" s="58" t="s">
        <v>1076</v>
      </c>
      <c r="F26" s="224">
        <v>2014</v>
      </c>
      <c r="G26" s="98">
        <v>600</v>
      </c>
      <c r="H26" s="244" t="s">
        <v>2431</v>
      </c>
    </row>
    <row r="27" spans="1:8" s="293" customFormat="1">
      <c r="A27" s="242">
        <v>20</v>
      </c>
      <c r="B27" s="209"/>
      <c r="C27" s="291" t="s">
        <v>2451</v>
      </c>
      <c r="D27" s="125" t="s">
        <v>2414</v>
      </c>
      <c r="E27" s="58" t="s">
        <v>1076</v>
      </c>
      <c r="F27" s="224">
        <v>2015</v>
      </c>
      <c r="G27" s="98">
        <v>339</v>
      </c>
      <c r="H27" s="244" t="s">
        <v>2431</v>
      </c>
    </row>
    <row r="28" spans="1:8" s="293" customFormat="1">
      <c r="A28" s="242">
        <v>21</v>
      </c>
      <c r="B28" s="209"/>
      <c r="C28" s="291" t="s">
        <v>2452</v>
      </c>
      <c r="D28" s="125" t="s">
        <v>2415</v>
      </c>
      <c r="E28" s="58" t="s">
        <v>1076</v>
      </c>
      <c r="F28" s="224">
        <v>2015</v>
      </c>
      <c r="G28" s="98">
        <v>499</v>
      </c>
      <c r="H28" s="244" t="s">
        <v>2431</v>
      </c>
    </row>
    <row r="29" spans="1:8" s="293" customFormat="1">
      <c r="A29" s="242">
        <v>22</v>
      </c>
      <c r="B29" s="209"/>
      <c r="C29" s="291" t="s">
        <v>2453</v>
      </c>
      <c r="D29" s="125" t="s">
        <v>2416</v>
      </c>
      <c r="E29" s="58" t="s">
        <v>1076</v>
      </c>
      <c r="F29" s="224">
        <v>2016</v>
      </c>
      <c r="G29" s="98">
        <v>650</v>
      </c>
      <c r="H29" s="244" t="s">
        <v>2431</v>
      </c>
    </row>
    <row r="30" spans="1:8" s="293" customFormat="1">
      <c r="A30" s="242">
        <v>23</v>
      </c>
      <c r="B30" s="209"/>
      <c r="C30" s="291" t="s">
        <v>2454</v>
      </c>
      <c r="D30" s="125" t="s">
        <v>1559</v>
      </c>
      <c r="E30" s="58" t="s">
        <v>1350</v>
      </c>
      <c r="F30" s="224">
        <v>2016</v>
      </c>
      <c r="G30" s="98">
        <v>3419</v>
      </c>
      <c r="H30" s="244" t="s">
        <v>2431</v>
      </c>
    </row>
    <row r="31" spans="1:8" s="293" customFormat="1">
      <c r="A31" s="242">
        <v>24</v>
      </c>
      <c r="B31" s="209"/>
      <c r="C31" s="294" t="s">
        <v>2455</v>
      </c>
      <c r="D31" s="95" t="s">
        <v>2417</v>
      </c>
      <c r="E31" s="58" t="s">
        <v>1076</v>
      </c>
      <c r="F31" s="58">
        <v>2017</v>
      </c>
      <c r="G31" s="98">
        <v>949</v>
      </c>
      <c r="H31" s="244" t="s">
        <v>2431</v>
      </c>
    </row>
    <row r="32" spans="1:8" s="293" customFormat="1">
      <c r="A32" s="242">
        <v>25</v>
      </c>
      <c r="B32" s="209"/>
      <c r="C32" s="294" t="s">
        <v>2456</v>
      </c>
      <c r="D32" s="95" t="s">
        <v>2417</v>
      </c>
      <c r="E32" s="58" t="s">
        <v>1076</v>
      </c>
      <c r="F32" s="58">
        <v>2017</v>
      </c>
      <c r="G32" s="98">
        <v>949</v>
      </c>
      <c r="H32" s="244" t="s">
        <v>2431</v>
      </c>
    </row>
    <row r="33" spans="1:8" s="293" customFormat="1">
      <c r="A33" s="242">
        <v>26</v>
      </c>
      <c r="B33" s="209"/>
      <c r="C33" s="294" t="s">
        <v>2457</v>
      </c>
      <c r="D33" s="95" t="s">
        <v>1645</v>
      </c>
      <c r="E33" s="58" t="s">
        <v>1076</v>
      </c>
      <c r="F33" s="58">
        <v>2017</v>
      </c>
      <c r="G33" s="98">
        <v>2099</v>
      </c>
      <c r="H33" s="244" t="s">
        <v>2431</v>
      </c>
    </row>
    <row r="34" spans="1:8" s="293" customFormat="1">
      <c r="A34" s="242">
        <v>27</v>
      </c>
      <c r="B34" s="209"/>
      <c r="C34" s="294" t="s">
        <v>2458</v>
      </c>
      <c r="D34" s="95" t="s">
        <v>1559</v>
      </c>
      <c r="E34" s="58" t="s">
        <v>1350</v>
      </c>
      <c r="F34" s="58">
        <v>2017</v>
      </c>
      <c r="G34" s="98">
        <v>2679</v>
      </c>
      <c r="H34" s="244" t="s">
        <v>2431</v>
      </c>
    </row>
    <row r="35" spans="1:8" s="293" customFormat="1">
      <c r="A35" s="242">
        <v>28</v>
      </c>
      <c r="B35" s="209"/>
      <c r="C35" s="294" t="s">
        <v>2459</v>
      </c>
      <c r="D35" s="95" t="s">
        <v>1559</v>
      </c>
      <c r="E35" s="58" t="s">
        <v>1350</v>
      </c>
      <c r="F35" s="58">
        <v>2017</v>
      </c>
      <c r="G35" s="98">
        <v>2679</v>
      </c>
      <c r="H35" s="244" t="s">
        <v>2431</v>
      </c>
    </row>
    <row r="36" spans="1:8" s="293" customFormat="1">
      <c r="A36" s="242">
        <v>29</v>
      </c>
      <c r="B36" s="209"/>
      <c r="C36" s="294" t="s">
        <v>2460</v>
      </c>
      <c r="D36" s="95" t="s">
        <v>1559</v>
      </c>
      <c r="E36" s="58" t="s">
        <v>1350</v>
      </c>
      <c r="F36" s="58">
        <v>2017</v>
      </c>
      <c r="G36" s="98">
        <v>2679</v>
      </c>
      <c r="H36" s="244" t="s">
        <v>2431</v>
      </c>
    </row>
    <row r="37" spans="1:8" s="293" customFormat="1">
      <c r="A37" s="242">
        <v>30</v>
      </c>
      <c r="B37" s="209"/>
      <c r="C37" s="294" t="s">
        <v>2461</v>
      </c>
      <c r="D37" s="95" t="s">
        <v>2418</v>
      </c>
      <c r="E37" s="58" t="s">
        <v>1076</v>
      </c>
      <c r="F37" s="58">
        <v>2017</v>
      </c>
      <c r="G37" s="98">
        <v>2400</v>
      </c>
      <c r="H37" s="244" t="s">
        <v>2431</v>
      </c>
    </row>
    <row r="38" spans="1:8" s="293" customFormat="1">
      <c r="A38" s="242">
        <v>31</v>
      </c>
      <c r="B38" s="209"/>
      <c r="C38" s="294" t="s">
        <v>2462</v>
      </c>
      <c r="D38" s="95" t="s">
        <v>2419</v>
      </c>
      <c r="E38" s="58" t="s">
        <v>1076</v>
      </c>
      <c r="F38" s="58">
        <v>2017</v>
      </c>
      <c r="G38" s="98">
        <v>715</v>
      </c>
      <c r="H38" s="244" t="s">
        <v>2431</v>
      </c>
    </row>
    <row r="39" spans="1:8" s="293" customFormat="1">
      <c r="A39" s="242">
        <v>32</v>
      </c>
      <c r="B39" s="209"/>
      <c r="C39" s="294" t="s">
        <v>2463</v>
      </c>
      <c r="D39" s="95" t="s">
        <v>2420</v>
      </c>
      <c r="E39" s="58" t="s">
        <v>1076</v>
      </c>
      <c r="F39" s="58">
        <v>2017</v>
      </c>
      <c r="G39" s="98">
        <v>924</v>
      </c>
      <c r="H39" s="244" t="s">
        <v>2431</v>
      </c>
    </row>
    <row r="40" spans="1:8" s="293" customFormat="1">
      <c r="A40" s="242">
        <v>33</v>
      </c>
      <c r="B40" s="209"/>
      <c r="C40" s="294" t="s">
        <v>2464</v>
      </c>
      <c r="D40" s="95" t="s">
        <v>1645</v>
      </c>
      <c r="E40" s="58" t="s">
        <v>1076</v>
      </c>
      <c r="F40" s="58">
        <v>2017</v>
      </c>
      <c r="G40" s="98">
        <v>3099</v>
      </c>
      <c r="H40" s="244" t="s">
        <v>2431</v>
      </c>
    </row>
    <row r="41" spans="1:8" s="293" customFormat="1">
      <c r="A41" s="242">
        <v>34</v>
      </c>
      <c r="B41" s="209"/>
      <c r="C41" s="294" t="s">
        <v>2465</v>
      </c>
      <c r="D41" s="95" t="s">
        <v>2421</v>
      </c>
      <c r="E41" s="58" t="s">
        <v>1350</v>
      </c>
      <c r="F41" s="58">
        <v>2017</v>
      </c>
      <c r="G41" s="98">
        <v>3199</v>
      </c>
      <c r="H41" s="244" t="s">
        <v>2431</v>
      </c>
    </row>
    <row r="42" spans="1:8" s="293" customFormat="1">
      <c r="A42" s="242">
        <v>35</v>
      </c>
      <c r="B42" s="209"/>
      <c r="C42" s="294" t="s">
        <v>2466</v>
      </c>
      <c r="D42" s="95" t="s">
        <v>2421</v>
      </c>
      <c r="E42" s="58" t="s">
        <v>1350</v>
      </c>
      <c r="F42" s="58">
        <v>2017</v>
      </c>
      <c r="G42" s="98">
        <v>3199</v>
      </c>
      <c r="H42" s="244" t="s">
        <v>2431</v>
      </c>
    </row>
    <row r="43" spans="1:8" s="293" customFormat="1">
      <c r="A43" s="242">
        <v>36</v>
      </c>
      <c r="B43" s="209"/>
      <c r="C43" s="294" t="s">
        <v>2467</v>
      </c>
      <c r="D43" s="95" t="s">
        <v>2422</v>
      </c>
      <c r="E43" s="58" t="s">
        <v>1076</v>
      </c>
      <c r="F43" s="58">
        <v>2017</v>
      </c>
      <c r="G43" s="98">
        <v>820</v>
      </c>
      <c r="H43" s="244" t="s">
        <v>2431</v>
      </c>
    </row>
    <row r="44" spans="1:8" s="293" customFormat="1">
      <c r="A44" s="242">
        <v>37</v>
      </c>
      <c r="B44" s="209"/>
      <c r="C44" s="294" t="s">
        <v>2468</v>
      </c>
      <c r="D44" s="95" t="s">
        <v>1714</v>
      </c>
      <c r="E44" s="58" t="s">
        <v>1350</v>
      </c>
      <c r="F44" s="58">
        <v>2017</v>
      </c>
      <c r="G44" s="98">
        <v>3450</v>
      </c>
      <c r="H44" s="244" t="s">
        <v>2431</v>
      </c>
    </row>
    <row r="45" spans="1:8" s="293" customFormat="1">
      <c r="A45" s="242">
        <v>38</v>
      </c>
      <c r="B45" s="209"/>
      <c r="C45" s="294" t="s">
        <v>2469</v>
      </c>
      <c r="D45" s="95" t="s">
        <v>1714</v>
      </c>
      <c r="E45" s="58" t="s">
        <v>1350</v>
      </c>
      <c r="F45" s="58">
        <v>2017</v>
      </c>
      <c r="G45" s="98">
        <v>3450</v>
      </c>
      <c r="H45" s="244" t="s">
        <v>2431</v>
      </c>
    </row>
    <row r="46" spans="1:8" s="293" customFormat="1">
      <c r="A46" s="242">
        <v>39</v>
      </c>
      <c r="B46" s="209"/>
      <c r="C46" s="223" t="s">
        <v>2470</v>
      </c>
      <c r="D46" s="223" t="s">
        <v>2423</v>
      </c>
      <c r="E46" s="58" t="s">
        <v>1076</v>
      </c>
      <c r="F46" s="224">
        <v>2018</v>
      </c>
      <c r="G46" s="98">
        <v>2496.5</v>
      </c>
      <c r="H46" s="244" t="s">
        <v>2431</v>
      </c>
    </row>
    <row r="47" spans="1:8" s="293" customFormat="1">
      <c r="A47" s="242">
        <v>40</v>
      </c>
      <c r="B47" s="209"/>
      <c r="C47" s="223" t="s">
        <v>2471</v>
      </c>
      <c r="D47" s="223" t="s">
        <v>2419</v>
      </c>
      <c r="E47" s="58" t="s">
        <v>1076</v>
      </c>
      <c r="F47" s="224">
        <v>2018</v>
      </c>
      <c r="G47" s="98">
        <v>864</v>
      </c>
      <c r="H47" s="244" t="s">
        <v>2431</v>
      </c>
    </row>
    <row r="48" spans="1:8" s="293" customFormat="1">
      <c r="A48" s="242">
        <v>41</v>
      </c>
      <c r="B48" s="209"/>
      <c r="C48" s="223" t="s">
        <v>2472</v>
      </c>
      <c r="D48" s="223" t="s">
        <v>2419</v>
      </c>
      <c r="E48" s="58" t="s">
        <v>1076</v>
      </c>
      <c r="F48" s="224">
        <v>2018</v>
      </c>
      <c r="G48" s="98">
        <v>864</v>
      </c>
      <c r="H48" s="244" t="s">
        <v>2431</v>
      </c>
    </row>
    <row r="49" spans="1:8" s="293" customFormat="1">
      <c r="A49" s="242">
        <v>42</v>
      </c>
      <c r="B49" s="209"/>
      <c r="C49" s="223" t="s">
        <v>2473</v>
      </c>
      <c r="D49" s="223" t="s">
        <v>2419</v>
      </c>
      <c r="E49" s="58" t="s">
        <v>1076</v>
      </c>
      <c r="F49" s="224">
        <v>2018</v>
      </c>
      <c r="G49" s="98">
        <v>864</v>
      </c>
      <c r="H49" s="244" t="s">
        <v>2431</v>
      </c>
    </row>
    <row r="50" spans="1:8" s="293" customFormat="1">
      <c r="A50" s="242">
        <v>43</v>
      </c>
      <c r="B50" s="209"/>
      <c r="C50" s="223" t="s">
        <v>2474</v>
      </c>
      <c r="D50" s="223" t="s">
        <v>2419</v>
      </c>
      <c r="E50" s="58" t="s">
        <v>1076</v>
      </c>
      <c r="F50" s="224">
        <v>2018</v>
      </c>
      <c r="G50" s="98">
        <v>864</v>
      </c>
      <c r="H50" s="244" t="s">
        <v>2431</v>
      </c>
    </row>
    <row r="51" spans="1:8" s="293" customFormat="1">
      <c r="A51" s="242">
        <v>44</v>
      </c>
      <c r="B51" s="209"/>
      <c r="C51" s="223" t="s">
        <v>2475</v>
      </c>
      <c r="D51" s="223" t="s">
        <v>2419</v>
      </c>
      <c r="E51" s="58" t="s">
        <v>1076</v>
      </c>
      <c r="F51" s="224">
        <v>2018</v>
      </c>
      <c r="G51" s="98">
        <v>864</v>
      </c>
      <c r="H51" s="244" t="s">
        <v>2431</v>
      </c>
    </row>
    <row r="52" spans="1:8" s="293" customFormat="1">
      <c r="A52" s="242">
        <v>45</v>
      </c>
      <c r="B52" s="209"/>
      <c r="C52" s="223" t="s">
        <v>2476</v>
      </c>
      <c r="D52" s="223" t="s">
        <v>2424</v>
      </c>
      <c r="E52" s="58" t="s">
        <v>1076</v>
      </c>
      <c r="F52" s="224">
        <v>2018</v>
      </c>
      <c r="G52" s="98">
        <v>2500.4699999999998</v>
      </c>
      <c r="H52" s="244" t="s">
        <v>2431</v>
      </c>
    </row>
    <row r="53" spans="1:8" s="293" customFormat="1">
      <c r="A53" s="242">
        <v>46</v>
      </c>
      <c r="B53" s="209"/>
      <c r="C53" s="223" t="s">
        <v>2477</v>
      </c>
      <c r="D53" s="223" t="s">
        <v>1645</v>
      </c>
      <c r="E53" s="58" t="s">
        <v>1076</v>
      </c>
      <c r="F53" s="224">
        <v>2018</v>
      </c>
      <c r="G53" s="98">
        <v>2295</v>
      </c>
      <c r="H53" s="244" t="s">
        <v>2431</v>
      </c>
    </row>
    <row r="54" spans="1:8" s="293" customFormat="1">
      <c r="A54" s="242">
        <v>47</v>
      </c>
      <c r="B54" s="209"/>
      <c r="C54" s="223" t="s">
        <v>2478</v>
      </c>
      <c r="D54" s="223" t="s">
        <v>2425</v>
      </c>
      <c r="E54" s="58" t="s">
        <v>1076</v>
      </c>
      <c r="F54" s="224">
        <v>2018</v>
      </c>
      <c r="G54" s="98">
        <v>3490</v>
      </c>
      <c r="H54" s="244" t="s">
        <v>2431</v>
      </c>
    </row>
    <row r="55" spans="1:8" s="293" customFormat="1">
      <c r="A55" s="242">
        <v>48</v>
      </c>
      <c r="B55" s="209"/>
      <c r="C55" s="223" t="s">
        <v>2479</v>
      </c>
      <c r="D55" s="223" t="s">
        <v>1162</v>
      </c>
      <c r="E55" s="58" t="s">
        <v>1076</v>
      </c>
      <c r="F55" s="224">
        <v>2018</v>
      </c>
      <c r="G55" s="98">
        <v>530</v>
      </c>
      <c r="H55" s="244" t="s">
        <v>2431</v>
      </c>
    </row>
    <row r="56" spans="1:8" s="293" customFormat="1">
      <c r="A56" s="242">
        <v>49</v>
      </c>
      <c r="B56" s="209"/>
      <c r="C56" s="223" t="s">
        <v>2480</v>
      </c>
      <c r="D56" s="223" t="s">
        <v>2426</v>
      </c>
      <c r="E56" s="58" t="s">
        <v>1076</v>
      </c>
      <c r="F56" s="224">
        <v>2018</v>
      </c>
      <c r="G56" s="98">
        <v>530</v>
      </c>
      <c r="H56" s="244" t="s">
        <v>2431</v>
      </c>
    </row>
    <row r="57" spans="1:8" s="293" customFormat="1">
      <c r="A57" s="242">
        <v>50</v>
      </c>
      <c r="B57" s="209"/>
      <c r="C57" s="223" t="s">
        <v>2481</v>
      </c>
      <c r="D57" s="223" t="s">
        <v>2422</v>
      </c>
      <c r="E57" s="58" t="s">
        <v>1076</v>
      </c>
      <c r="F57" s="224">
        <v>2018</v>
      </c>
      <c r="G57" s="98">
        <v>850</v>
      </c>
      <c r="H57" s="244" t="s">
        <v>2431</v>
      </c>
    </row>
    <row r="58" spans="1:8" s="293" customFormat="1">
      <c r="A58" s="242">
        <v>51</v>
      </c>
      <c r="B58" s="209"/>
      <c r="C58" s="223" t="s">
        <v>2482</v>
      </c>
      <c r="D58" s="223" t="s">
        <v>2422</v>
      </c>
      <c r="E58" s="58" t="s">
        <v>1076</v>
      </c>
      <c r="F58" s="224">
        <v>2018</v>
      </c>
      <c r="G58" s="98">
        <v>850</v>
      </c>
      <c r="H58" s="244" t="s">
        <v>2431</v>
      </c>
    </row>
    <row r="59" spans="1:8" s="293" customFormat="1">
      <c r="A59" s="242">
        <v>52</v>
      </c>
      <c r="B59" s="209"/>
      <c r="C59" s="223" t="s">
        <v>2483</v>
      </c>
      <c r="D59" s="223" t="s">
        <v>2427</v>
      </c>
      <c r="E59" s="58" t="s">
        <v>1350</v>
      </c>
      <c r="F59" s="224">
        <v>2018</v>
      </c>
      <c r="G59" s="98">
        <v>2300</v>
      </c>
      <c r="H59" s="244" t="s">
        <v>2431</v>
      </c>
    </row>
    <row r="60" spans="1:8" s="293" customFormat="1">
      <c r="A60" s="242">
        <v>53</v>
      </c>
      <c r="B60" s="209"/>
      <c r="C60" s="223" t="s">
        <v>2484</v>
      </c>
      <c r="D60" s="223" t="s">
        <v>2427</v>
      </c>
      <c r="E60" s="58" t="s">
        <v>1350</v>
      </c>
      <c r="F60" s="224">
        <v>2018</v>
      </c>
      <c r="G60" s="98">
        <v>2300</v>
      </c>
      <c r="H60" s="244" t="s">
        <v>2431</v>
      </c>
    </row>
    <row r="61" spans="1:8" s="293" customFormat="1">
      <c r="A61" s="242">
        <v>54</v>
      </c>
      <c r="B61" s="209"/>
      <c r="C61" s="223" t="s">
        <v>2485</v>
      </c>
      <c r="D61" s="223" t="s">
        <v>1714</v>
      </c>
      <c r="E61" s="58" t="s">
        <v>1350</v>
      </c>
      <c r="F61" s="224">
        <v>2018</v>
      </c>
      <c r="G61" s="98">
        <v>2540</v>
      </c>
      <c r="H61" s="244" t="s">
        <v>2431</v>
      </c>
    </row>
    <row r="62" spans="1:8" s="293" customFormat="1">
      <c r="A62" s="242">
        <v>55</v>
      </c>
      <c r="B62" s="209"/>
      <c r="C62" s="223" t="s">
        <v>2486</v>
      </c>
      <c r="D62" s="223" t="s">
        <v>1714</v>
      </c>
      <c r="E62" s="58" t="s">
        <v>1350</v>
      </c>
      <c r="F62" s="224">
        <v>2018</v>
      </c>
      <c r="G62" s="98">
        <v>2540</v>
      </c>
      <c r="H62" s="244" t="s">
        <v>2431</v>
      </c>
    </row>
    <row r="63" spans="1:8" s="293" customFormat="1">
      <c r="A63" s="242">
        <v>56</v>
      </c>
      <c r="B63" s="209"/>
      <c r="C63" s="223" t="s">
        <v>2487</v>
      </c>
      <c r="D63" s="223" t="s">
        <v>1714</v>
      </c>
      <c r="E63" s="58" t="s">
        <v>1350</v>
      </c>
      <c r="F63" s="224">
        <v>2018</v>
      </c>
      <c r="G63" s="98">
        <v>2540</v>
      </c>
      <c r="H63" s="244" t="s">
        <v>2431</v>
      </c>
    </row>
    <row r="64" spans="1:8" s="293" customFormat="1">
      <c r="A64" s="242">
        <v>57</v>
      </c>
      <c r="B64" s="209"/>
      <c r="C64" s="223" t="s">
        <v>2488</v>
      </c>
      <c r="D64" s="223" t="s">
        <v>1714</v>
      </c>
      <c r="E64" s="58" t="s">
        <v>1076</v>
      </c>
      <c r="F64" s="224">
        <v>2018</v>
      </c>
      <c r="G64" s="98">
        <v>3180</v>
      </c>
      <c r="H64" s="244" t="s">
        <v>2431</v>
      </c>
    </row>
    <row r="65" spans="1:8" s="293" customFormat="1">
      <c r="A65" s="242">
        <v>58</v>
      </c>
      <c r="B65" s="209"/>
      <c r="C65" s="223" t="s">
        <v>2489</v>
      </c>
      <c r="D65" s="223" t="s">
        <v>2428</v>
      </c>
      <c r="E65" s="58" t="s">
        <v>1076</v>
      </c>
      <c r="F65" s="224">
        <v>2018</v>
      </c>
      <c r="G65" s="98">
        <v>1759</v>
      </c>
      <c r="H65" s="244" t="s">
        <v>2431</v>
      </c>
    </row>
    <row r="66" spans="1:8" s="293" customFormat="1">
      <c r="A66" s="242">
        <v>59</v>
      </c>
      <c r="B66" s="209"/>
      <c r="C66" s="223" t="s">
        <v>2490</v>
      </c>
      <c r="D66" s="223" t="s">
        <v>2429</v>
      </c>
      <c r="E66" s="58" t="s">
        <v>1350</v>
      </c>
      <c r="F66" s="224">
        <v>2018</v>
      </c>
      <c r="G66" s="98">
        <v>3030</v>
      </c>
      <c r="H66" s="244" t="s">
        <v>2431</v>
      </c>
    </row>
    <row r="67" spans="1:8" s="293" customFormat="1">
      <c r="A67" s="242">
        <v>60</v>
      </c>
      <c r="B67" s="209"/>
      <c r="C67" s="295" t="s">
        <v>2492</v>
      </c>
      <c r="D67" s="296" t="s">
        <v>2491</v>
      </c>
      <c r="E67" s="297" t="s">
        <v>1076</v>
      </c>
      <c r="F67" s="298">
        <v>2013</v>
      </c>
      <c r="G67" s="98">
        <v>2999.99</v>
      </c>
      <c r="H67" s="244" t="s">
        <v>2430</v>
      </c>
    </row>
    <row r="68" spans="1:8" s="293" customFormat="1">
      <c r="A68" s="242">
        <v>61</v>
      </c>
      <c r="B68" s="209"/>
      <c r="C68" s="295" t="s">
        <v>2493</v>
      </c>
      <c r="D68" s="296" t="s">
        <v>2422</v>
      </c>
      <c r="E68" s="297" t="s">
        <v>1076</v>
      </c>
      <c r="F68" s="298">
        <v>2013</v>
      </c>
      <c r="G68" s="98">
        <v>895</v>
      </c>
      <c r="H68" s="244" t="s">
        <v>2430</v>
      </c>
    </row>
    <row r="69" spans="1:8" s="293" customFormat="1">
      <c r="A69" s="242">
        <v>62</v>
      </c>
      <c r="B69" s="209"/>
      <c r="C69" s="295" t="s">
        <v>2494</v>
      </c>
      <c r="D69" s="296" t="s">
        <v>2409</v>
      </c>
      <c r="E69" s="297" t="s">
        <v>1076</v>
      </c>
      <c r="F69" s="298">
        <v>2014</v>
      </c>
      <c r="G69" s="98">
        <v>790</v>
      </c>
      <c r="H69" s="244" t="s">
        <v>2430</v>
      </c>
    </row>
    <row r="70" spans="1:8" s="293" customFormat="1">
      <c r="A70" s="242">
        <v>63</v>
      </c>
      <c r="B70" s="209"/>
      <c r="C70" s="295" t="s">
        <v>2495</v>
      </c>
      <c r="D70" s="296" t="s">
        <v>2409</v>
      </c>
      <c r="E70" s="297" t="s">
        <v>1076</v>
      </c>
      <c r="F70" s="298">
        <v>2014</v>
      </c>
      <c r="G70" s="98">
        <v>870</v>
      </c>
      <c r="H70" s="244" t="s">
        <v>2430</v>
      </c>
    </row>
    <row r="71" spans="1:8" s="293" customFormat="1">
      <c r="A71" s="242">
        <v>64</v>
      </c>
      <c r="B71" s="209"/>
      <c r="C71" s="295" t="s">
        <v>2496</v>
      </c>
      <c r="D71" s="296" t="s">
        <v>1170</v>
      </c>
      <c r="E71" s="297" t="s">
        <v>1076</v>
      </c>
      <c r="F71" s="298">
        <v>2014</v>
      </c>
      <c r="G71" s="98">
        <v>1605</v>
      </c>
      <c r="H71" s="244" t="s">
        <v>2430</v>
      </c>
    </row>
    <row r="72" spans="1:8" s="293" customFormat="1" ht="33.75">
      <c r="A72" s="242">
        <v>65</v>
      </c>
      <c r="B72" s="209"/>
      <c r="C72" s="296" t="s">
        <v>2498</v>
      </c>
      <c r="D72" s="296" t="s">
        <v>2497</v>
      </c>
      <c r="E72" s="297" t="s">
        <v>1076</v>
      </c>
      <c r="F72" s="298">
        <v>2014</v>
      </c>
      <c r="G72" s="98">
        <v>750</v>
      </c>
      <c r="H72" s="244" t="s">
        <v>2430</v>
      </c>
    </row>
    <row r="73" spans="1:8" s="293" customFormat="1" ht="22.5">
      <c r="A73" s="242">
        <v>66</v>
      </c>
      <c r="B73" s="209"/>
      <c r="C73" s="296" t="s">
        <v>2500</v>
      </c>
      <c r="D73" s="296" t="s">
        <v>2499</v>
      </c>
      <c r="E73" s="297" t="s">
        <v>1076</v>
      </c>
      <c r="F73" s="298">
        <v>2014</v>
      </c>
      <c r="G73" s="98">
        <v>560</v>
      </c>
      <c r="H73" s="244" t="s">
        <v>2430</v>
      </c>
    </row>
    <row r="74" spans="1:8" s="293" customFormat="1">
      <c r="A74" s="242">
        <v>67</v>
      </c>
      <c r="B74" s="209"/>
      <c r="C74" s="295" t="s">
        <v>2501</v>
      </c>
      <c r="D74" s="296" t="s">
        <v>1160</v>
      </c>
      <c r="E74" s="297" t="s">
        <v>1076</v>
      </c>
      <c r="F74" s="298">
        <v>2014</v>
      </c>
      <c r="G74" s="98">
        <v>1558.3</v>
      </c>
      <c r="H74" s="244" t="s">
        <v>2430</v>
      </c>
    </row>
    <row r="75" spans="1:8" s="293" customFormat="1">
      <c r="A75" s="242">
        <v>68</v>
      </c>
      <c r="B75" s="209"/>
      <c r="C75" s="291" t="s">
        <v>2502</v>
      </c>
      <c r="D75" s="125" t="s">
        <v>1645</v>
      </c>
      <c r="E75" s="297" t="s">
        <v>1076</v>
      </c>
      <c r="F75" s="224">
        <v>2014</v>
      </c>
      <c r="G75" s="98">
        <v>1830</v>
      </c>
      <c r="H75" s="244" t="s">
        <v>2430</v>
      </c>
    </row>
    <row r="76" spans="1:8" s="293" customFormat="1">
      <c r="A76" s="242">
        <v>69</v>
      </c>
      <c r="B76" s="209"/>
      <c r="C76" s="291" t="s">
        <v>2503</v>
      </c>
      <c r="D76" s="125" t="s">
        <v>1169</v>
      </c>
      <c r="E76" s="297" t="s">
        <v>1350</v>
      </c>
      <c r="F76" s="224">
        <v>2014</v>
      </c>
      <c r="G76" s="98">
        <v>1188</v>
      </c>
      <c r="H76" s="244" t="s">
        <v>2430</v>
      </c>
    </row>
    <row r="77" spans="1:8" s="293" customFormat="1">
      <c r="A77" s="242">
        <v>70</v>
      </c>
      <c r="B77" s="209"/>
      <c r="C77" s="291" t="s">
        <v>2504</v>
      </c>
      <c r="D77" s="125" t="s">
        <v>1645</v>
      </c>
      <c r="E77" s="297" t="s">
        <v>1076</v>
      </c>
      <c r="F77" s="224">
        <v>2014</v>
      </c>
      <c r="G77" s="98">
        <v>1289</v>
      </c>
      <c r="H77" s="244" t="s">
        <v>2430</v>
      </c>
    </row>
    <row r="78" spans="1:8" s="293" customFormat="1">
      <c r="A78" s="242">
        <v>71</v>
      </c>
      <c r="B78" s="209"/>
      <c r="C78" s="291" t="s">
        <v>2506</v>
      </c>
      <c r="D78" s="125" t="s">
        <v>2505</v>
      </c>
      <c r="E78" s="297" t="s">
        <v>1076</v>
      </c>
      <c r="F78" s="224">
        <v>2015</v>
      </c>
      <c r="G78" s="98">
        <v>315</v>
      </c>
      <c r="H78" s="244" t="s">
        <v>2430</v>
      </c>
    </row>
    <row r="79" spans="1:8" s="293" customFormat="1">
      <c r="A79" s="242">
        <v>72</v>
      </c>
      <c r="B79" s="209"/>
      <c r="C79" s="295" t="s">
        <v>2507</v>
      </c>
      <c r="D79" s="296" t="s">
        <v>1645</v>
      </c>
      <c r="E79" s="297" t="s">
        <v>1076</v>
      </c>
      <c r="F79" s="298">
        <v>2015</v>
      </c>
      <c r="G79" s="98">
        <v>1215</v>
      </c>
      <c r="H79" s="244" t="s">
        <v>2430</v>
      </c>
    </row>
    <row r="80" spans="1:8" s="293" customFormat="1">
      <c r="A80" s="242">
        <v>73</v>
      </c>
      <c r="B80" s="209"/>
      <c r="C80" s="295" t="s">
        <v>2508</v>
      </c>
      <c r="D80" s="296" t="s">
        <v>1568</v>
      </c>
      <c r="E80" s="297" t="s">
        <v>1076</v>
      </c>
      <c r="F80" s="298">
        <v>2015</v>
      </c>
      <c r="G80" s="98">
        <v>330</v>
      </c>
      <c r="H80" s="244" t="s">
        <v>2430</v>
      </c>
    </row>
    <row r="81" spans="1:8" s="293" customFormat="1">
      <c r="A81" s="242">
        <v>74</v>
      </c>
      <c r="B81" s="209"/>
      <c r="C81" s="295" t="s">
        <v>2509</v>
      </c>
      <c r="D81" s="296" t="s">
        <v>2416</v>
      </c>
      <c r="E81" s="297" t="s">
        <v>1076</v>
      </c>
      <c r="F81" s="298">
        <v>2015</v>
      </c>
      <c r="G81" s="98">
        <v>650</v>
      </c>
      <c r="H81" s="244" t="s">
        <v>2430</v>
      </c>
    </row>
    <row r="82" spans="1:8" s="293" customFormat="1">
      <c r="A82" s="242">
        <v>75</v>
      </c>
      <c r="B82" s="209"/>
      <c r="C82" s="291" t="s">
        <v>2510</v>
      </c>
      <c r="D82" s="125" t="s">
        <v>2416</v>
      </c>
      <c r="E82" s="58" t="s">
        <v>1076</v>
      </c>
      <c r="F82" s="224">
        <v>2016</v>
      </c>
      <c r="G82" s="98">
        <v>650</v>
      </c>
      <c r="H82" s="244" t="s">
        <v>2430</v>
      </c>
    </row>
    <row r="83" spans="1:8" s="293" customFormat="1">
      <c r="A83" s="242">
        <v>76</v>
      </c>
      <c r="B83" s="209"/>
      <c r="C83" s="295" t="s">
        <v>2511</v>
      </c>
      <c r="D83" s="296" t="s">
        <v>1423</v>
      </c>
      <c r="E83" s="297" t="s">
        <v>1350</v>
      </c>
      <c r="F83" s="298">
        <v>2016</v>
      </c>
      <c r="G83" s="98">
        <v>2870</v>
      </c>
      <c r="H83" s="244" t="s">
        <v>2430</v>
      </c>
    </row>
    <row r="84" spans="1:8" s="293" customFormat="1">
      <c r="A84" s="242">
        <v>77</v>
      </c>
      <c r="B84" s="209"/>
      <c r="C84" s="295" t="s">
        <v>2512</v>
      </c>
      <c r="D84" s="296" t="s">
        <v>1423</v>
      </c>
      <c r="E84" s="297" t="s">
        <v>1350</v>
      </c>
      <c r="F84" s="298">
        <v>2016</v>
      </c>
      <c r="G84" s="98">
        <v>2870</v>
      </c>
      <c r="H84" s="244" t="s">
        <v>2430</v>
      </c>
    </row>
    <row r="85" spans="1:8" s="293" customFormat="1">
      <c r="A85" s="242">
        <v>78</v>
      </c>
      <c r="B85" s="209"/>
      <c r="C85" s="295" t="s">
        <v>2514</v>
      </c>
      <c r="D85" s="296" t="s">
        <v>2513</v>
      </c>
      <c r="E85" s="297" t="s">
        <v>1076</v>
      </c>
      <c r="F85" s="298">
        <v>2016</v>
      </c>
      <c r="G85" s="98">
        <v>1379</v>
      </c>
      <c r="H85" s="244" t="s">
        <v>2430</v>
      </c>
    </row>
    <row r="86" spans="1:8" s="293" customFormat="1">
      <c r="A86" s="242">
        <v>79</v>
      </c>
      <c r="B86" s="209"/>
      <c r="C86" s="295" t="s">
        <v>2515</v>
      </c>
      <c r="D86" s="296" t="s">
        <v>2513</v>
      </c>
      <c r="E86" s="297" t="s">
        <v>1076</v>
      </c>
      <c r="F86" s="298">
        <v>2016</v>
      </c>
      <c r="G86" s="98">
        <v>1379</v>
      </c>
      <c r="H86" s="244" t="s">
        <v>2430</v>
      </c>
    </row>
    <row r="87" spans="1:8" s="293" customFormat="1">
      <c r="A87" s="242">
        <v>80</v>
      </c>
      <c r="B87" s="209"/>
      <c r="C87" s="295" t="s">
        <v>2516</v>
      </c>
      <c r="D87" s="296" t="s">
        <v>2416</v>
      </c>
      <c r="E87" s="297" t="s">
        <v>1076</v>
      </c>
      <c r="F87" s="298">
        <v>2016</v>
      </c>
      <c r="G87" s="98">
        <v>650</v>
      </c>
      <c r="H87" s="244" t="s">
        <v>2430</v>
      </c>
    </row>
    <row r="88" spans="1:8" s="293" customFormat="1">
      <c r="A88" s="242">
        <v>81</v>
      </c>
      <c r="B88" s="209"/>
      <c r="C88" s="295" t="s">
        <v>2517</v>
      </c>
      <c r="D88" s="296" t="s">
        <v>1645</v>
      </c>
      <c r="E88" s="58" t="s">
        <v>1076</v>
      </c>
      <c r="F88" s="298">
        <v>2016</v>
      </c>
      <c r="G88" s="98">
        <v>3280</v>
      </c>
      <c r="H88" s="244" t="s">
        <v>2430</v>
      </c>
    </row>
    <row r="89" spans="1:8" s="293" customFormat="1">
      <c r="A89" s="242">
        <v>82</v>
      </c>
      <c r="B89" s="209"/>
      <c r="C89" s="295" t="s">
        <v>2519</v>
      </c>
      <c r="D89" s="296" t="s">
        <v>2518</v>
      </c>
      <c r="E89" s="58" t="s">
        <v>1076</v>
      </c>
      <c r="F89" s="298">
        <v>2016</v>
      </c>
      <c r="G89" s="98">
        <v>419</v>
      </c>
      <c r="H89" s="244" t="s">
        <v>2430</v>
      </c>
    </row>
    <row r="90" spans="1:8" s="293" customFormat="1">
      <c r="A90" s="242">
        <v>83</v>
      </c>
      <c r="B90" s="209"/>
      <c r="C90" s="140" t="s">
        <v>2520</v>
      </c>
      <c r="D90" s="95" t="s">
        <v>1645</v>
      </c>
      <c r="E90" s="58" t="s">
        <v>1076</v>
      </c>
      <c r="F90" s="58">
        <v>2017</v>
      </c>
      <c r="G90" s="98">
        <v>3197</v>
      </c>
      <c r="H90" s="244" t="s">
        <v>2430</v>
      </c>
    </row>
    <row r="91" spans="1:8" s="293" customFormat="1">
      <c r="A91" s="242">
        <v>84</v>
      </c>
      <c r="B91" s="209"/>
      <c r="C91" s="140" t="s">
        <v>2522</v>
      </c>
      <c r="D91" s="95" t="s">
        <v>2521</v>
      </c>
      <c r="E91" s="58" t="s">
        <v>1076</v>
      </c>
      <c r="F91" s="58">
        <v>2017</v>
      </c>
      <c r="G91" s="98">
        <v>715</v>
      </c>
      <c r="H91" s="244" t="s">
        <v>2430</v>
      </c>
    </row>
    <row r="92" spans="1:8" s="293" customFormat="1">
      <c r="A92" s="242">
        <v>85</v>
      </c>
      <c r="B92" s="209"/>
      <c r="C92" s="140" t="s">
        <v>2524</v>
      </c>
      <c r="D92" s="95" t="s">
        <v>2523</v>
      </c>
      <c r="E92" s="58" t="s">
        <v>1350</v>
      </c>
      <c r="F92" s="58">
        <v>2017</v>
      </c>
      <c r="G92" s="98">
        <v>2679</v>
      </c>
      <c r="H92" s="244" t="s">
        <v>2430</v>
      </c>
    </row>
    <row r="93" spans="1:8" s="293" customFormat="1">
      <c r="A93" s="242">
        <v>86</v>
      </c>
      <c r="B93" s="209"/>
      <c r="C93" s="140" t="s">
        <v>2526</v>
      </c>
      <c r="D93" s="95" t="s">
        <v>2525</v>
      </c>
      <c r="E93" s="58" t="s">
        <v>1076</v>
      </c>
      <c r="F93" s="58">
        <v>2017</v>
      </c>
      <c r="G93" s="98">
        <v>899</v>
      </c>
      <c r="H93" s="244" t="s">
        <v>2430</v>
      </c>
    </row>
    <row r="94" spans="1:8" s="293" customFormat="1">
      <c r="A94" s="242">
        <v>87</v>
      </c>
      <c r="B94" s="209"/>
      <c r="C94" s="140" t="s">
        <v>2528</v>
      </c>
      <c r="D94" s="95" t="s">
        <v>2527</v>
      </c>
      <c r="E94" s="58" t="s">
        <v>1076</v>
      </c>
      <c r="F94" s="58">
        <v>2017</v>
      </c>
      <c r="G94" s="98">
        <v>924</v>
      </c>
      <c r="H94" s="244" t="s">
        <v>2430</v>
      </c>
    </row>
    <row r="95" spans="1:8" s="293" customFormat="1">
      <c r="A95" s="242">
        <v>88</v>
      </c>
      <c r="B95" s="209"/>
      <c r="C95" s="140" t="s">
        <v>2529</v>
      </c>
      <c r="D95" s="95" t="s">
        <v>1714</v>
      </c>
      <c r="E95" s="58" t="s">
        <v>1350</v>
      </c>
      <c r="F95" s="58">
        <v>2017</v>
      </c>
      <c r="G95" s="98">
        <v>3450</v>
      </c>
      <c r="H95" s="244" t="s">
        <v>2430</v>
      </c>
    </row>
    <row r="96" spans="1:8" s="293" customFormat="1">
      <c r="A96" s="242">
        <v>89</v>
      </c>
      <c r="B96" s="209"/>
      <c r="C96" s="140" t="s">
        <v>2530</v>
      </c>
      <c r="D96" s="95" t="s">
        <v>1714</v>
      </c>
      <c r="E96" s="58" t="s">
        <v>1350</v>
      </c>
      <c r="F96" s="58">
        <v>2017</v>
      </c>
      <c r="G96" s="98">
        <v>3450</v>
      </c>
      <c r="H96" s="244" t="s">
        <v>2430</v>
      </c>
    </row>
    <row r="97" spans="1:8" s="293" customFormat="1">
      <c r="A97" s="242">
        <v>90</v>
      </c>
      <c r="B97" s="209"/>
      <c r="C97" s="140" t="s">
        <v>2531</v>
      </c>
      <c r="D97" s="95" t="s">
        <v>1162</v>
      </c>
      <c r="E97" s="58" t="s">
        <v>1076</v>
      </c>
      <c r="F97" s="58">
        <v>2017</v>
      </c>
      <c r="G97" s="98">
        <v>419</v>
      </c>
      <c r="H97" s="244" t="s">
        <v>2430</v>
      </c>
    </row>
    <row r="98" spans="1:8" s="293" customFormat="1">
      <c r="A98" s="242">
        <v>91</v>
      </c>
      <c r="B98" s="209"/>
      <c r="C98" s="140" t="s">
        <v>2533</v>
      </c>
      <c r="D98" s="95" t="s">
        <v>2532</v>
      </c>
      <c r="E98" s="58" t="s">
        <v>1076</v>
      </c>
      <c r="F98" s="58">
        <v>2017</v>
      </c>
      <c r="G98" s="98">
        <v>489</v>
      </c>
      <c r="H98" s="244" t="s">
        <v>2430</v>
      </c>
    </row>
    <row r="99" spans="1:8" s="293" customFormat="1">
      <c r="A99" s="242">
        <v>92</v>
      </c>
      <c r="B99" s="209"/>
      <c r="C99" s="140" t="s">
        <v>2535</v>
      </c>
      <c r="D99" s="95" t="s">
        <v>2534</v>
      </c>
      <c r="E99" s="58" t="s">
        <v>1076</v>
      </c>
      <c r="F99" s="58">
        <v>2017</v>
      </c>
      <c r="G99" s="98">
        <v>28290</v>
      </c>
      <c r="H99" s="244" t="s">
        <v>2430</v>
      </c>
    </row>
    <row r="100" spans="1:8" s="293" customFormat="1">
      <c r="A100" s="242">
        <v>93</v>
      </c>
      <c r="B100" s="209"/>
      <c r="C100" s="140" t="s">
        <v>2537</v>
      </c>
      <c r="D100" s="95" t="s">
        <v>2536</v>
      </c>
      <c r="E100" s="58" t="s">
        <v>1076</v>
      </c>
      <c r="F100" s="58">
        <v>2018</v>
      </c>
      <c r="G100" s="98">
        <v>1960</v>
      </c>
      <c r="H100" s="244" t="s">
        <v>2430</v>
      </c>
    </row>
    <row r="101" spans="1:8" s="293" customFormat="1">
      <c r="A101" s="242">
        <v>94</v>
      </c>
      <c r="B101" s="209"/>
      <c r="C101" s="140" t="s">
        <v>2539</v>
      </c>
      <c r="D101" s="95" t="s">
        <v>2538</v>
      </c>
      <c r="E101" s="58" t="s">
        <v>1076</v>
      </c>
      <c r="F101" s="58">
        <v>2018</v>
      </c>
      <c r="G101" s="98">
        <v>1859</v>
      </c>
      <c r="H101" s="244" t="s">
        <v>2430</v>
      </c>
    </row>
    <row r="102" spans="1:8" s="293" customFormat="1">
      <c r="A102" s="242">
        <v>95</v>
      </c>
      <c r="B102" s="209"/>
      <c r="C102" s="140" t="s">
        <v>2541</v>
      </c>
      <c r="D102" s="95" t="s">
        <v>2540</v>
      </c>
      <c r="E102" s="58" t="s">
        <v>1350</v>
      </c>
      <c r="F102" s="58">
        <v>2019</v>
      </c>
      <c r="G102" s="98">
        <v>2450</v>
      </c>
      <c r="H102" s="244" t="s">
        <v>2430</v>
      </c>
    </row>
    <row r="103" spans="1:8" s="293" customFormat="1">
      <c r="A103" s="242">
        <v>96</v>
      </c>
      <c r="B103" s="209"/>
      <c r="C103" s="140" t="s">
        <v>2542</v>
      </c>
      <c r="D103" s="95" t="s">
        <v>2540</v>
      </c>
      <c r="E103" s="58" t="s">
        <v>1350</v>
      </c>
      <c r="F103" s="58">
        <v>2019</v>
      </c>
      <c r="G103" s="98">
        <v>2450</v>
      </c>
      <c r="H103" s="244" t="s">
        <v>2430</v>
      </c>
    </row>
  </sheetData>
  <dataValidations count="3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5:G103">
      <formula1>0</formula1>
    </dataValidation>
    <dataValidation type="list" showInputMessage="1" showErrorMessage="1" sqref="E31:E66 E90:E103">
      <formula1>"S,P,O"</formula1>
    </dataValidation>
    <dataValidation type="list" showErrorMessage="1" sqref="E8:E30 E67:E89">
      <formula1>"S,P"</formula1>
      <formula2>0</formula2>
    </dataValidation>
  </dataValidation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"/>
  <sheetViews>
    <sheetView view="pageBreakPreview" zoomScale="60" zoomScaleNormal="100" workbookViewId="0">
      <pane xSplit="4" topLeftCell="E1" activePane="topRight" state="frozen"/>
      <selection pane="topRight" activeCell="E45" sqref="E45:F45"/>
    </sheetView>
  </sheetViews>
  <sheetFormatPr defaultColWidth="8.75" defaultRowHeight="11.25"/>
  <cols>
    <col min="1" max="1" width="4.375" style="13" customWidth="1"/>
    <col min="2" max="2" width="12.5" style="24" customWidth="1"/>
    <col min="3" max="3" width="15.625" style="8" customWidth="1"/>
    <col min="4" max="4" width="22.875" style="8" customWidth="1"/>
    <col min="5" max="5" width="16.125" style="8" customWidth="1"/>
    <col min="6" max="6" width="11.5" style="13" customWidth="1"/>
    <col min="7" max="7" width="10.75" style="13" customWidth="1"/>
    <col min="8" max="9" width="11.75" style="14" customWidth="1"/>
    <col min="10" max="12" width="13.875" style="8" customWidth="1"/>
    <col min="13" max="13" width="8.75" style="13"/>
    <col min="14" max="14" width="14.125" style="8" customWidth="1"/>
    <col min="15" max="15" width="28.5" style="8" customWidth="1"/>
    <col min="16" max="16384" width="8.75" style="8"/>
  </cols>
  <sheetData>
    <row r="1" spans="1:15">
      <c r="A1" s="31" t="s">
        <v>2556</v>
      </c>
      <c r="D1" s="22" t="s">
        <v>74</v>
      </c>
      <c r="J1" s="14"/>
      <c r="K1" s="14"/>
      <c r="L1" s="14"/>
    </row>
    <row r="2" spans="1:15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</row>
    <row r="3" spans="1:15">
      <c r="J3" s="14"/>
      <c r="K3" s="14"/>
      <c r="L3" s="14"/>
    </row>
    <row r="4" spans="1:15">
      <c r="A4" s="320" t="s">
        <v>44</v>
      </c>
      <c r="B4" s="339" t="s">
        <v>43</v>
      </c>
      <c r="C4" s="320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  <c r="M4" s="329" t="s">
        <v>1159</v>
      </c>
      <c r="N4" s="329" t="s">
        <v>1284</v>
      </c>
      <c r="O4" s="329" t="s">
        <v>1632</v>
      </c>
    </row>
    <row r="5" spans="1:15">
      <c r="A5" s="320"/>
      <c r="B5" s="339"/>
      <c r="C5" s="332"/>
      <c r="D5" s="320"/>
      <c r="E5" s="320"/>
      <c r="F5" s="320"/>
      <c r="G5" s="320"/>
      <c r="H5" s="321"/>
      <c r="I5" s="321"/>
      <c r="J5" s="321"/>
      <c r="K5" s="321"/>
      <c r="L5" s="321"/>
      <c r="M5" s="330"/>
      <c r="N5" s="330"/>
      <c r="O5" s="330"/>
    </row>
    <row r="6" spans="1:15" s="21" customFormat="1">
      <c r="A6" s="38">
        <v>1</v>
      </c>
      <c r="B6" s="236" t="s">
        <v>82</v>
      </c>
      <c r="C6" s="10" t="s">
        <v>116</v>
      </c>
      <c r="D6" s="39" t="s">
        <v>73</v>
      </c>
      <c r="E6" s="11" t="s">
        <v>9</v>
      </c>
      <c r="F6" s="10" t="s">
        <v>10</v>
      </c>
      <c r="G6" s="10">
        <v>1</v>
      </c>
      <c r="H6" s="12">
        <v>371276</v>
      </c>
      <c r="I6" s="12">
        <v>0</v>
      </c>
      <c r="J6" s="114"/>
      <c r="K6" s="114"/>
      <c r="L6" s="114"/>
      <c r="M6" s="173"/>
      <c r="N6" s="114"/>
      <c r="O6" s="114"/>
    </row>
    <row r="7" spans="1:15" ht="22.5">
      <c r="A7" s="33">
        <v>2</v>
      </c>
      <c r="B7" s="237" t="s">
        <v>75</v>
      </c>
      <c r="C7" s="33" t="s">
        <v>83</v>
      </c>
      <c r="D7" s="107" t="s">
        <v>49</v>
      </c>
      <c r="E7" s="43" t="s">
        <v>9</v>
      </c>
      <c r="F7" s="33" t="s">
        <v>10</v>
      </c>
      <c r="G7" s="33">
        <v>1</v>
      </c>
      <c r="H7" s="44">
        <v>1460516.84</v>
      </c>
      <c r="I7" s="44">
        <v>1054841.1499999999</v>
      </c>
      <c r="J7" s="242" t="s">
        <v>2399</v>
      </c>
      <c r="K7" s="244"/>
      <c r="L7" s="244">
        <f>N7*3000</f>
        <v>6885000</v>
      </c>
      <c r="M7" s="191"/>
      <c r="N7" s="306">
        <v>2295</v>
      </c>
      <c r="O7" s="241" t="s">
        <v>1794</v>
      </c>
    </row>
    <row r="8" spans="1:15" ht="22.5">
      <c r="A8" s="33">
        <v>3</v>
      </c>
      <c r="B8" s="237" t="s">
        <v>75</v>
      </c>
      <c r="C8" s="33" t="s">
        <v>84</v>
      </c>
      <c r="D8" s="107" t="s">
        <v>50</v>
      </c>
      <c r="E8" s="43" t="s">
        <v>9</v>
      </c>
      <c r="F8" s="33" t="s">
        <v>10</v>
      </c>
      <c r="G8" s="33">
        <v>1</v>
      </c>
      <c r="H8" s="44">
        <v>64994.26</v>
      </c>
      <c r="I8" s="44">
        <v>44753.56</v>
      </c>
      <c r="J8" s="242" t="s">
        <v>2399</v>
      </c>
      <c r="K8" s="244">
        <f>H8</f>
        <v>64994.26</v>
      </c>
      <c r="L8" s="209"/>
      <c r="M8" s="191"/>
      <c r="N8" s="15"/>
      <c r="O8" s="241" t="s">
        <v>1795</v>
      </c>
    </row>
    <row r="9" spans="1:15">
      <c r="A9" s="33">
        <v>4</v>
      </c>
      <c r="B9" s="237" t="s">
        <v>81</v>
      </c>
      <c r="C9" s="33" t="s">
        <v>112</v>
      </c>
      <c r="D9" s="107" t="s">
        <v>70</v>
      </c>
      <c r="E9" s="43" t="s">
        <v>9</v>
      </c>
      <c r="F9" s="33" t="s">
        <v>10</v>
      </c>
      <c r="G9" s="33">
        <v>1</v>
      </c>
      <c r="H9" s="44">
        <v>497230.32</v>
      </c>
      <c r="I9" s="44">
        <v>112912.72</v>
      </c>
      <c r="J9" s="242" t="s">
        <v>2399</v>
      </c>
      <c r="K9" s="244">
        <f>H9</f>
        <v>497230.32</v>
      </c>
      <c r="L9" s="209"/>
      <c r="M9" s="191">
        <v>2009</v>
      </c>
      <c r="N9" s="15"/>
      <c r="O9" s="15"/>
    </row>
    <row r="10" spans="1:15">
      <c r="A10" s="33">
        <v>5</v>
      </c>
      <c r="B10" s="237" t="s">
        <v>81</v>
      </c>
      <c r="C10" s="33" t="s">
        <v>113</v>
      </c>
      <c r="D10" s="107" t="s">
        <v>16</v>
      </c>
      <c r="E10" s="43" t="s">
        <v>9</v>
      </c>
      <c r="F10" s="33" t="s">
        <v>10</v>
      </c>
      <c r="G10" s="33">
        <v>1</v>
      </c>
      <c r="H10" s="44">
        <v>237770.8</v>
      </c>
      <c r="I10" s="44">
        <v>32650.25</v>
      </c>
      <c r="J10" s="242" t="s">
        <v>2399</v>
      </c>
      <c r="K10" s="244">
        <f t="shared" ref="K10:K39" si="0">H10</f>
        <v>237770.8</v>
      </c>
      <c r="L10" s="209"/>
      <c r="M10" s="191">
        <v>2011</v>
      </c>
      <c r="N10" s="15"/>
      <c r="O10" s="15"/>
    </row>
    <row r="11" spans="1:15">
      <c r="A11" s="33">
        <v>6</v>
      </c>
      <c r="B11" s="237" t="s">
        <v>81</v>
      </c>
      <c r="C11" s="33" t="s">
        <v>114</v>
      </c>
      <c r="D11" s="107" t="s">
        <v>71</v>
      </c>
      <c r="E11" s="43" t="s">
        <v>9</v>
      </c>
      <c r="F11" s="33" t="s">
        <v>10</v>
      </c>
      <c r="G11" s="33">
        <v>1</v>
      </c>
      <c r="H11" s="44">
        <v>98601</v>
      </c>
      <c r="I11" s="44">
        <v>31429.1</v>
      </c>
      <c r="J11" s="242" t="s">
        <v>2399</v>
      </c>
      <c r="K11" s="244">
        <f t="shared" si="0"/>
        <v>98601</v>
      </c>
      <c r="L11" s="209"/>
      <c r="M11" s="191">
        <v>2011</v>
      </c>
      <c r="N11" s="15"/>
      <c r="O11" s="15"/>
    </row>
    <row r="12" spans="1:15">
      <c r="A12" s="33">
        <v>7</v>
      </c>
      <c r="B12" s="237" t="s">
        <v>81</v>
      </c>
      <c r="C12" s="33" t="s">
        <v>115</v>
      </c>
      <c r="D12" s="107" t="s">
        <v>72</v>
      </c>
      <c r="E12" s="43" t="s">
        <v>9</v>
      </c>
      <c r="F12" s="33" t="s">
        <v>10</v>
      </c>
      <c r="G12" s="33">
        <v>1</v>
      </c>
      <c r="H12" s="44">
        <v>31939.02</v>
      </c>
      <c r="I12" s="44">
        <v>8743.33</v>
      </c>
      <c r="J12" s="242" t="s">
        <v>2399</v>
      </c>
      <c r="K12" s="244">
        <f t="shared" si="0"/>
        <v>31939.02</v>
      </c>
      <c r="L12" s="209"/>
      <c r="M12" s="191">
        <v>2012</v>
      </c>
      <c r="N12" s="15"/>
      <c r="O12" s="15"/>
    </row>
    <row r="13" spans="1:15" ht="22.5">
      <c r="A13" s="33">
        <v>8</v>
      </c>
      <c r="B13" s="237" t="s">
        <v>76</v>
      </c>
      <c r="C13" s="33" t="s">
        <v>85</v>
      </c>
      <c r="D13" s="107" t="s">
        <v>51</v>
      </c>
      <c r="E13" s="43" t="s">
        <v>20</v>
      </c>
      <c r="F13" s="33" t="s">
        <v>10</v>
      </c>
      <c r="G13" s="33">
        <v>1</v>
      </c>
      <c r="H13" s="44">
        <v>789.66</v>
      </c>
      <c r="I13" s="44">
        <v>789.66</v>
      </c>
      <c r="J13" s="242" t="s">
        <v>2399</v>
      </c>
      <c r="K13" s="244">
        <f t="shared" si="0"/>
        <v>789.66</v>
      </c>
      <c r="L13" s="209"/>
      <c r="M13" s="191"/>
      <c r="N13" s="15"/>
      <c r="O13" s="15"/>
    </row>
    <row r="14" spans="1:15" ht="22.5">
      <c r="A14" s="33">
        <v>9</v>
      </c>
      <c r="B14" s="237" t="s">
        <v>76</v>
      </c>
      <c r="C14" s="33" t="s">
        <v>86</v>
      </c>
      <c r="D14" s="107" t="s">
        <v>52</v>
      </c>
      <c r="E14" s="43" t="s">
        <v>20</v>
      </c>
      <c r="F14" s="33" t="s">
        <v>10</v>
      </c>
      <c r="G14" s="33">
        <v>1</v>
      </c>
      <c r="H14" s="44">
        <v>24.4</v>
      </c>
      <c r="I14" s="44">
        <v>24.4</v>
      </c>
      <c r="J14" s="242" t="s">
        <v>2399</v>
      </c>
      <c r="K14" s="244">
        <f t="shared" si="0"/>
        <v>24.4</v>
      </c>
      <c r="L14" s="209"/>
      <c r="M14" s="191"/>
      <c r="N14" s="15"/>
      <c r="O14" s="15"/>
    </row>
    <row r="15" spans="1:15" ht="22.5">
      <c r="A15" s="33">
        <v>10</v>
      </c>
      <c r="B15" s="237" t="s">
        <v>76</v>
      </c>
      <c r="C15" s="33" t="s">
        <v>87</v>
      </c>
      <c r="D15" s="107" t="s">
        <v>53</v>
      </c>
      <c r="E15" s="43" t="s">
        <v>20</v>
      </c>
      <c r="F15" s="33" t="s">
        <v>10</v>
      </c>
      <c r="G15" s="33">
        <v>1</v>
      </c>
      <c r="H15" s="44">
        <v>2075.83</v>
      </c>
      <c r="I15" s="44">
        <v>2075.83</v>
      </c>
      <c r="J15" s="242" t="s">
        <v>2399</v>
      </c>
      <c r="K15" s="244">
        <f t="shared" si="0"/>
        <v>2075.83</v>
      </c>
      <c r="L15" s="209"/>
      <c r="M15" s="191"/>
      <c r="N15" s="15"/>
      <c r="O15" s="15"/>
    </row>
    <row r="16" spans="1:15" ht="22.5">
      <c r="A16" s="33">
        <v>11</v>
      </c>
      <c r="B16" s="237" t="s">
        <v>76</v>
      </c>
      <c r="C16" s="33" t="s">
        <v>88</v>
      </c>
      <c r="D16" s="107" t="s">
        <v>54</v>
      </c>
      <c r="E16" s="43" t="s">
        <v>20</v>
      </c>
      <c r="F16" s="33" t="s">
        <v>10</v>
      </c>
      <c r="G16" s="33">
        <v>1</v>
      </c>
      <c r="H16" s="44">
        <v>192</v>
      </c>
      <c r="I16" s="44">
        <v>192</v>
      </c>
      <c r="J16" s="242" t="s">
        <v>2399</v>
      </c>
      <c r="K16" s="244">
        <f t="shared" si="0"/>
        <v>192</v>
      </c>
      <c r="L16" s="209"/>
      <c r="M16" s="191"/>
      <c r="N16" s="15"/>
      <c r="O16" s="15"/>
    </row>
    <row r="17" spans="1:15" ht="22.5">
      <c r="A17" s="33">
        <v>12</v>
      </c>
      <c r="B17" s="237" t="s">
        <v>76</v>
      </c>
      <c r="C17" s="33" t="s">
        <v>89</v>
      </c>
      <c r="D17" s="107" t="s">
        <v>55</v>
      </c>
      <c r="E17" s="43" t="s">
        <v>20</v>
      </c>
      <c r="F17" s="33" t="s">
        <v>10</v>
      </c>
      <c r="G17" s="33">
        <v>1</v>
      </c>
      <c r="H17" s="44">
        <v>777.36</v>
      </c>
      <c r="I17" s="44">
        <v>777.36</v>
      </c>
      <c r="J17" s="242" t="s">
        <v>2399</v>
      </c>
      <c r="K17" s="244">
        <f t="shared" si="0"/>
        <v>777.36</v>
      </c>
      <c r="L17" s="209"/>
      <c r="M17" s="191"/>
      <c r="N17" s="15"/>
      <c r="O17" s="15"/>
    </row>
    <row r="18" spans="1:15" ht="22.5">
      <c r="A18" s="33">
        <v>13</v>
      </c>
      <c r="B18" s="237" t="s">
        <v>76</v>
      </c>
      <c r="C18" s="33" t="s">
        <v>90</v>
      </c>
      <c r="D18" s="107" t="s">
        <v>56</v>
      </c>
      <c r="E18" s="43" t="s">
        <v>20</v>
      </c>
      <c r="F18" s="33" t="s">
        <v>10</v>
      </c>
      <c r="G18" s="33">
        <v>1</v>
      </c>
      <c r="H18" s="44">
        <v>65.88</v>
      </c>
      <c r="I18" s="44">
        <v>65.88</v>
      </c>
      <c r="J18" s="242" t="s">
        <v>2399</v>
      </c>
      <c r="K18" s="244">
        <f t="shared" si="0"/>
        <v>65.88</v>
      </c>
      <c r="L18" s="209"/>
      <c r="M18" s="191"/>
      <c r="N18" s="15"/>
      <c r="O18" s="15"/>
    </row>
    <row r="19" spans="1:15" ht="22.5">
      <c r="A19" s="33">
        <v>14</v>
      </c>
      <c r="B19" s="237" t="s">
        <v>76</v>
      </c>
      <c r="C19" s="33" t="s">
        <v>91</v>
      </c>
      <c r="D19" s="107" t="s">
        <v>57</v>
      </c>
      <c r="E19" s="43" t="s">
        <v>20</v>
      </c>
      <c r="F19" s="33" t="s">
        <v>10</v>
      </c>
      <c r="G19" s="33">
        <v>1</v>
      </c>
      <c r="H19" s="44">
        <v>1330.56</v>
      </c>
      <c r="I19" s="44">
        <v>1330.56</v>
      </c>
      <c r="J19" s="242" t="s">
        <v>2399</v>
      </c>
      <c r="K19" s="244">
        <f t="shared" si="0"/>
        <v>1330.56</v>
      </c>
      <c r="L19" s="209"/>
      <c r="M19" s="191"/>
      <c r="N19" s="15"/>
      <c r="O19" s="15"/>
    </row>
    <row r="20" spans="1:15" ht="22.5">
      <c r="A20" s="33">
        <v>15</v>
      </c>
      <c r="B20" s="237" t="s">
        <v>76</v>
      </c>
      <c r="C20" s="33" t="s">
        <v>92</v>
      </c>
      <c r="D20" s="107" t="s">
        <v>58</v>
      </c>
      <c r="E20" s="43" t="s">
        <v>20</v>
      </c>
      <c r="F20" s="33" t="s">
        <v>10</v>
      </c>
      <c r="G20" s="33">
        <v>1</v>
      </c>
      <c r="H20" s="44">
        <v>82.72</v>
      </c>
      <c r="I20" s="44">
        <v>82.72</v>
      </c>
      <c r="J20" s="242" t="s">
        <v>2399</v>
      </c>
      <c r="K20" s="244">
        <f t="shared" si="0"/>
        <v>82.72</v>
      </c>
      <c r="L20" s="209"/>
      <c r="M20" s="191"/>
      <c r="N20" s="15"/>
      <c r="O20" s="15"/>
    </row>
    <row r="21" spans="1:15" ht="22.5">
      <c r="A21" s="33">
        <v>16</v>
      </c>
      <c r="B21" s="237" t="s">
        <v>76</v>
      </c>
      <c r="C21" s="33" t="s">
        <v>93</v>
      </c>
      <c r="D21" s="107" t="s">
        <v>51</v>
      </c>
      <c r="E21" s="43" t="s">
        <v>20</v>
      </c>
      <c r="F21" s="33" t="s">
        <v>10</v>
      </c>
      <c r="G21" s="33">
        <v>1</v>
      </c>
      <c r="H21" s="44">
        <v>789.66</v>
      </c>
      <c r="I21" s="44">
        <v>789.66</v>
      </c>
      <c r="J21" s="242" t="s">
        <v>2399</v>
      </c>
      <c r="K21" s="244">
        <f t="shared" si="0"/>
        <v>789.66</v>
      </c>
      <c r="L21" s="209"/>
      <c r="M21" s="191"/>
      <c r="N21" s="15"/>
      <c r="O21" s="15"/>
    </row>
    <row r="22" spans="1:15" ht="22.5">
      <c r="A22" s="33">
        <v>17</v>
      </c>
      <c r="B22" s="237" t="s">
        <v>76</v>
      </c>
      <c r="C22" s="33" t="s">
        <v>94</v>
      </c>
      <c r="D22" s="107" t="s">
        <v>51</v>
      </c>
      <c r="E22" s="43" t="s">
        <v>20</v>
      </c>
      <c r="F22" s="33" t="s">
        <v>10</v>
      </c>
      <c r="G22" s="33">
        <v>1</v>
      </c>
      <c r="H22" s="44">
        <v>789.66</v>
      </c>
      <c r="I22" s="44">
        <v>789.66</v>
      </c>
      <c r="J22" s="242" t="s">
        <v>2399</v>
      </c>
      <c r="K22" s="244">
        <f t="shared" si="0"/>
        <v>789.66</v>
      </c>
      <c r="L22" s="209"/>
      <c r="M22" s="191"/>
      <c r="N22" s="15"/>
      <c r="O22" s="15"/>
    </row>
    <row r="23" spans="1:15" ht="22.5">
      <c r="A23" s="33">
        <v>18</v>
      </c>
      <c r="B23" s="237" t="s">
        <v>76</v>
      </c>
      <c r="C23" s="33" t="s">
        <v>95</v>
      </c>
      <c r="D23" s="107" t="s">
        <v>51</v>
      </c>
      <c r="E23" s="43" t="s">
        <v>20</v>
      </c>
      <c r="F23" s="33" t="s">
        <v>10</v>
      </c>
      <c r="G23" s="33">
        <v>1</v>
      </c>
      <c r="H23" s="44">
        <v>789.66</v>
      </c>
      <c r="I23" s="44">
        <v>789.66</v>
      </c>
      <c r="J23" s="242" t="s">
        <v>2399</v>
      </c>
      <c r="K23" s="244">
        <f t="shared" si="0"/>
        <v>789.66</v>
      </c>
      <c r="L23" s="209"/>
      <c r="M23" s="191"/>
      <c r="N23" s="15"/>
      <c r="O23" s="15"/>
    </row>
    <row r="24" spans="1:15" ht="22.5">
      <c r="A24" s="33">
        <v>19</v>
      </c>
      <c r="B24" s="237" t="s">
        <v>76</v>
      </c>
      <c r="C24" s="33" t="s">
        <v>96</v>
      </c>
      <c r="D24" s="107" t="s">
        <v>51</v>
      </c>
      <c r="E24" s="43" t="s">
        <v>20</v>
      </c>
      <c r="F24" s="33" t="s">
        <v>10</v>
      </c>
      <c r="G24" s="33">
        <v>1</v>
      </c>
      <c r="H24" s="44">
        <v>789.66</v>
      </c>
      <c r="I24" s="44">
        <v>789.66</v>
      </c>
      <c r="J24" s="242" t="s">
        <v>2399</v>
      </c>
      <c r="K24" s="244">
        <f t="shared" si="0"/>
        <v>789.66</v>
      </c>
      <c r="L24" s="209"/>
      <c r="M24" s="191"/>
      <c r="N24" s="15"/>
      <c r="O24" s="15"/>
    </row>
    <row r="25" spans="1:15" ht="22.5">
      <c r="A25" s="33">
        <v>20</v>
      </c>
      <c r="B25" s="237" t="s">
        <v>76</v>
      </c>
      <c r="C25" s="33" t="s">
        <v>97</v>
      </c>
      <c r="D25" s="107" t="s">
        <v>51</v>
      </c>
      <c r="E25" s="43" t="s">
        <v>20</v>
      </c>
      <c r="F25" s="33" t="s">
        <v>10</v>
      </c>
      <c r="G25" s="33">
        <v>1</v>
      </c>
      <c r="H25" s="44">
        <v>789.66</v>
      </c>
      <c r="I25" s="44">
        <v>789.66</v>
      </c>
      <c r="J25" s="242" t="s">
        <v>2399</v>
      </c>
      <c r="K25" s="244">
        <f t="shared" si="0"/>
        <v>789.66</v>
      </c>
      <c r="L25" s="209"/>
      <c r="M25" s="191"/>
      <c r="N25" s="15"/>
      <c r="O25" s="15"/>
    </row>
    <row r="26" spans="1:15" ht="22.5">
      <c r="A26" s="33">
        <v>21</v>
      </c>
      <c r="B26" s="237" t="s">
        <v>76</v>
      </c>
      <c r="C26" s="33" t="s">
        <v>98</v>
      </c>
      <c r="D26" s="107" t="s">
        <v>51</v>
      </c>
      <c r="E26" s="43" t="s">
        <v>20</v>
      </c>
      <c r="F26" s="33" t="s">
        <v>10</v>
      </c>
      <c r="G26" s="33">
        <v>1</v>
      </c>
      <c r="H26" s="44">
        <v>789.66</v>
      </c>
      <c r="I26" s="44">
        <v>789.66</v>
      </c>
      <c r="J26" s="242" t="s">
        <v>2399</v>
      </c>
      <c r="K26" s="244">
        <f t="shared" si="0"/>
        <v>789.66</v>
      </c>
      <c r="L26" s="209"/>
      <c r="M26" s="191"/>
      <c r="N26" s="15"/>
      <c r="O26" s="15"/>
    </row>
    <row r="27" spans="1:15" ht="22.5">
      <c r="A27" s="33">
        <v>22</v>
      </c>
      <c r="B27" s="237" t="s">
        <v>76</v>
      </c>
      <c r="C27" s="33" t="s">
        <v>99</v>
      </c>
      <c r="D27" s="107" t="s">
        <v>51</v>
      </c>
      <c r="E27" s="43" t="s">
        <v>20</v>
      </c>
      <c r="F27" s="33" t="s">
        <v>10</v>
      </c>
      <c r="G27" s="33">
        <v>1</v>
      </c>
      <c r="H27" s="44">
        <v>789.66</v>
      </c>
      <c r="I27" s="44">
        <v>789.66</v>
      </c>
      <c r="J27" s="242" t="s">
        <v>2399</v>
      </c>
      <c r="K27" s="244">
        <f t="shared" si="0"/>
        <v>789.66</v>
      </c>
      <c r="L27" s="209"/>
      <c r="M27" s="191"/>
      <c r="N27" s="15"/>
      <c r="O27" s="15"/>
    </row>
    <row r="28" spans="1:15" ht="22.5">
      <c r="A28" s="33">
        <v>23</v>
      </c>
      <c r="B28" s="237" t="s">
        <v>76</v>
      </c>
      <c r="C28" s="33" t="s">
        <v>100</v>
      </c>
      <c r="D28" s="107" t="s">
        <v>51</v>
      </c>
      <c r="E28" s="43" t="s">
        <v>20</v>
      </c>
      <c r="F28" s="33" t="s">
        <v>10</v>
      </c>
      <c r="G28" s="33">
        <v>1</v>
      </c>
      <c r="H28" s="44">
        <v>789.66</v>
      </c>
      <c r="I28" s="44">
        <v>789.66</v>
      </c>
      <c r="J28" s="242" t="s">
        <v>2399</v>
      </c>
      <c r="K28" s="244">
        <f t="shared" si="0"/>
        <v>789.66</v>
      </c>
      <c r="L28" s="209"/>
      <c r="M28" s="191"/>
      <c r="N28" s="15"/>
      <c r="O28" s="15"/>
    </row>
    <row r="29" spans="1:15" ht="22.5">
      <c r="A29" s="33">
        <v>24</v>
      </c>
      <c r="B29" s="237" t="s">
        <v>76</v>
      </c>
      <c r="C29" s="33" t="s">
        <v>101</v>
      </c>
      <c r="D29" s="107" t="s">
        <v>51</v>
      </c>
      <c r="E29" s="43" t="s">
        <v>20</v>
      </c>
      <c r="F29" s="33" t="s">
        <v>10</v>
      </c>
      <c r="G29" s="33">
        <v>1</v>
      </c>
      <c r="H29" s="44">
        <v>789.66</v>
      </c>
      <c r="I29" s="44">
        <v>789.66</v>
      </c>
      <c r="J29" s="242" t="s">
        <v>2399</v>
      </c>
      <c r="K29" s="244">
        <f t="shared" si="0"/>
        <v>789.66</v>
      </c>
      <c r="L29" s="209"/>
      <c r="M29" s="191"/>
      <c r="N29" s="15"/>
      <c r="O29" s="15"/>
    </row>
    <row r="30" spans="1:15" ht="22.5">
      <c r="A30" s="33">
        <v>25</v>
      </c>
      <c r="B30" s="237" t="s">
        <v>76</v>
      </c>
      <c r="C30" s="33" t="s">
        <v>102</v>
      </c>
      <c r="D30" s="107" t="s">
        <v>51</v>
      </c>
      <c r="E30" s="43" t="s">
        <v>20</v>
      </c>
      <c r="F30" s="33" t="s">
        <v>10</v>
      </c>
      <c r="G30" s="33">
        <v>1</v>
      </c>
      <c r="H30" s="44">
        <v>789.66</v>
      </c>
      <c r="I30" s="44">
        <v>789.66</v>
      </c>
      <c r="J30" s="242" t="s">
        <v>2399</v>
      </c>
      <c r="K30" s="244">
        <f t="shared" si="0"/>
        <v>789.66</v>
      </c>
      <c r="L30" s="209"/>
      <c r="M30" s="191"/>
      <c r="N30" s="15"/>
      <c r="O30" s="15"/>
    </row>
    <row r="31" spans="1:15" ht="22.5">
      <c r="A31" s="33">
        <v>26</v>
      </c>
      <c r="B31" s="237" t="s">
        <v>76</v>
      </c>
      <c r="C31" s="33" t="s">
        <v>103</v>
      </c>
      <c r="D31" s="107" t="s">
        <v>59</v>
      </c>
      <c r="E31" s="43" t="s">
        <v>59</v>
      </c>
      <c r="F31" s="33" t="s">
        <v>10</v>
      </c>
      <c r="G31" s="33">
        <v>1</v>
      </c>
      <c r="H31" s="44">
        <v>2187.1999999999998</v>
      </c>
      <c r="I31" s="44">
        <v>2187.1999999999998</v>
      </c>
      <c r="J31" s="242" t="s">
        <v>2399</v>
      </c>
      <c r="K31" s="244">
        <f t="shared" si="0"/>
        <v>2187.1999999999998</v>
      </c>
      <c r="L31" s="209"/>
      <c r="M31" s="191"/>
      <c r="N31" s="15"/>
      <c r="O31" s="15"/>
    </row>
    <row r="32" spans="1:15">
      <c r="A32" s="33">
        <v>27</v>
      </c>
      <c r="B32" s="237" t="s">
        <v>76</v>
      </c>
      <c r="C32" s="33" t="s">
        <v>104</v>
      </c>
      <c r="D32" s="107" t="s">
        <v>60</v>
      </c>
      <c r="E32" s="43" t="s">
        <v>61</v>
      </c>
      <c r="F32" s="33" t="s">
        <v>10</v>
      </c>
      <c r="G32" s="33">
        <v>1</v>
      </c>
      <c r="H32" s="44">
        <v>4647.99</v>
      </c>
      <c r="I32" s="44">
        <v>3958.55</v>
      </c>
      <c r="J32" s="242" t="s">
        <v>2399</v>
      </c>
      <c r="K32" s="244">
        <f t="shared" si="0"/>
        <v>4647.99</v>
      </c>
      <c r="L32" s="209"/>
      <c r="M32" s="191"/>
      <c r="N32" s="15"/>
      <c r="O32" s="15"/>
    </row>
    <row r="33" spans="1:15">
      <c r="A33" s="33">
        <v>28</v>
      </c>
      <c r="B33" s="237" t="s">
        <v>77</v>
      </c>
      <c r="C33" s="33" t="s">
        <v>105</v>
      </c>
      <c r="D33" s="107" t="s">
        <v>62</v>
      </c>
      <c r="E33" s="43" t="s">
        <v>26</v>
      </c>
      <c r="F33" s="33" t="s">
        <v>10</v>
      </c>
      <c r="G33" s="33">
        <v>1</v>
      </c>
      <c r="H33" s="44">
        <v>3549.74</v>
      </c>
      <c r="I33" s="44">
        <v>3549.74</v>
      </c>
      <c r="J33" s="242" t="s">
        <v>2399</v>
      </c>
      <c r="K33" s="244">
        <f t="shared" si="0"/>
        <v>3549.74</v>
      </c>
      <c r="L33" s="209"/>
      <c r="M33" s="191"/>
      <c r="N33" s="15"/>
      <c r="O33" s="15"/>
    </row>
    <row r="34" spans="1:15">
      <c r="A34" s="33">
        <v>29</v>
      </c>
      <c r="B34" s="237" t="s">
        <v>77</v>
      </c>
      <c r="C34" s="33" t="s">
        <v>106</v>
      </c>
      <c r="D34" s="107" t="s">
        <v>63</v>
      </c>
      <c r="E34" s="43" t="s">
        <v>26</v>
      </c>
      <c r="F34" s="33" t="s">
        <v>10</v>
      </c>
      <c r="G34" s="33">
        <v>1</v>
      </c>
      <c r="H34" s="44">
        <v>4026</v>
      </c>
      <c r="I34" s="44">
        <v>4026</v>
      </c>
      <c r="J34" s="242" t="s">
        <v>2399</v>
      </c>
      <c r="K34" s="244">
        <f t="shared" si="0"/>
        <v>4026</v>
      </c>
      <c r="L34" s="209"/>
      <c r="M34" s="191"/>
      <c r="N34" s="15"/>
      <c r="O34" s="15"/>
    </row>
    <row r="35" spans="1:15">
      <c r="A35" s="33">
        <v>30</v>
      </c>
      <c r="B35" s="237" t="s">
        <v>80</v>
      </c>
      <c r="C35" s="33" t="s">
        <v>107</v>
      </c>
      <c r="D35" s="107" t="s">
        <v>64</v>
      </c>
      <c r="E35" s="43" t="s">
        <v>65</v>
      </c>
      <c r="F35" s="33" t="s">
        <v>10</v>
      </c>
      <c r="G35" s="33">
        <v>1</v>
      </c>
      <c r="H35" s="44">
        <v>3965</v>
      </c>
      <c r="I35" s="44">
        <v>3965</v>
      </c>
      <c r="J35" s="242" t="s">
        <v>2399</v>
      </c>
      <c r="K35" s="244">
        <f t="shared" si="0"/>
        <v>3965</v>
      </c>
      <c r="L35" s="209"/>
      <c r="M35" s="191"/>
      <c r="N35" s="15"/>
      <c r="O35" s="15"/>
    </row>
    <row r="36" spans="1:15">
      <c r="A36" s="33">
        <v>31</v>
      </c>
      <c r="B36" s="237" t="s">
        <v>80</v>
      </c>
      <c r="C36" s="33" t="s">
        <v>108</v>
      </c>
      <c r="D36" s="107" t="s">
        <v>66</v>
      </c>
      <c r="E36" s="43" t="s">
        <v>65</v>
      </c>
      <c r="F36" s="33" t="s">
        <v>10</v>
      </c>
      <c r="G36" s="33">
        <v>1</v>
      </c>
      <c r="H36" s="44">
        <v>896.7</v>
      </c>
      <c r="I36" s="44">
        <v>896.7</v>
      </c>
      <c r="J36" s="242" t="s">
        <v>2399</v>
      </c>
      <c r="K36" s="244">
        <f t="shared" si="0"/>
        <v>896.7</v>
      </c>
      <c r="L36" s="209"/>
      <c r="M36" s="191"/>
      <c r="N36" s="15"/>
      <c r="O36" s="15"/>
    </row>
    <row r="37" spans="1:15">
      <c r="A37" s="33">
        <v>32</v>
      </c>
      <c r="B37" s="237" t="s">
        <v>80</v>
      </c>
      <c r="C37" s="33" t="s">
        <v>109</v>
      </c>
      <c r="D37" s="107" t="s">
        <v>67</v>
      </c>
      <c r="E37" s="43" t="s">
        <v>65</v>
      </c>
      <c r="F37" s="33" t="s">
        <v>10</v>
      </c>
      <c r="G37" s="33">
        <v>1</v>
      </c>
      <c r="H37" s="44">
        <v>896.7</v>
      </c>
      <c r="I37" s="44">
        <v>896.7</v>
      </c>
      <c r="J37" s="242" t="s">
        <v>2399</v>
      </c>
      <c r="K37" s="244">
        <f t="shared" si="0"/>
        <v>896.7</v>
      </c>
      <c r="L37" s="209"/>
      <c r="M37" s="191"/>
      <c r="N37" s="15"/>
      <c r="O37" s="15"/>
    </row>
    <row r="38" spans="1:15">
      <c r="A38" s="33">
        <v>33</v>
      </c>
      <c r="B38" s="237" t="s">
        <v>80</v>
      </c>
      <c r="C38" s="33" t="s">
        <v>110</v>
      </c>
      <c r="D38" s="107" t="s">
        <v>68</v>
      </c>
      <c r="E38" s="43" t="s">
        <v>65</v>
      </c>
      <c r="F38" s="33" t="s">
        <v>10</v>
      </c>
      <c r="G38" s="33">
        <v>1</v>
      </c>
      <c r="H38" s="44">
        <v>119.56</v>
      </c>
      <c r="I38" s="44">
        <v>119.56</v>
      </c>
      <c r="J38" s="242" t="s">
        <v>2399</v>
      </c>
      <c r="K38" s="244">
        <f t="shared" si="0"/>
        <v>119.56</v>
      </c>
      <c r="L38" s="209"/>
      <c r="M38" s="191"/>
      <c r="N38" s="15"/>
      <c r="O38" s="15"/>
    </row>
    <row r="39" spans="1:15" ht="12" thickBot="1">
      <c r="A39" s="34">
        <v>34</v>
      </c>
      <c r="B39" s="238" t="s">
        <v>80</v>
      </c>
      <c r="C39" s="34" t="s">
        <v>111</v>
      </c>
      <c r="D39" s="108" t="s">
        <v>69</v>
      </c>
      <c r="E39" s="45" t="s">
        <v>61</v>
      </c>
      <c r="F39" s="34" t="s">
        <v>10</v>
      </c>
      <c r="G39" s="34">
        <v>1</v>
      </c>
      <c r="H39" s="46">
        <v>4600</v>
      </c>
      <c r="I39" s="46">
        <v>4600</v>
      </c>
      <c r="J39" s="243" t="s">
        <v>2399</v>
      </c>
      <c r="K39" s="245">
        <f t="shared" si="0"/>
        <v>4600</v>
      </c>
      <c r="L39" s="239"/>
      <c r="M39" s="191"/>
      <c r="N39" s="15"/>
      <c r="O39" s="15"/>
    </row>
    <row r="40" spans="1:15" s="31" customFormat="1" ht="12" thickTop="1">
      <c r="A40" s="336" t="s">
        <v>42</v>
      </c>
      <c r="B40" s="337"/>
      <c r="C40" s="337"/>
      <c r="D40" s="337"/>
      <c r="E40" s="337"/>
      <c r="F40" s="337"/>
      <c r="G40" s="338"/>
      <c r="H40" s="35">
        <f>SUM(H6:H39)</f>
        <v>2800452.1400000025</v>
      </c>
      <c r="I40" s="35">
        <f>SUM(I6:I39)</f>
        <v>1322764.5699999991</v>
      </c>
      <c r="J40" s="240"/>
      <c r="K40" s="246">
        <f>SUM(K7:K39)</f>
        <v>968659.30000000016</v>
      </c>
      <c r="L40" s="240"/>
      <c r="M40" s="23"/>
    </row>
    <row r="43" spans="1:15">
      <c r="D43" s="322" t="s">
        <v>2562</v>
      </c>
      <c r="E43" s="324" t="s">
        <v>2558</v>
      </c>
      <c r="F43" s="325"/>
    </row>
    <row r="44" spans="1:15">
      <c r="D44" s="323"/>
      <c r="E44" s="218" t="s">
        <v>2559</v>
      </c>
      <c r="F44" s="219" t="s">
        <v>2560</v>
      </c>
    </row>
    <row r="45" spans="1:15">
      <c r="D45" s="15" t="s">
        <v>145</v>
      </c>
      <c r="E45" s="16">
        <f>SUM(K7:K8)</f>
        <v>64994.26</v>
      </c>
      <c r="F45" s="16">
        <f>L7</f>
        <v>6885000</v>
      </c>
    </row>
    <row r="46" spans="1:15">
      <c r="D46" s="15" t="s">
        <v>143</v>
      </c>
      <c r="E46" s="16">
        <f>SUM(K9:K12)</f>
        <v>865541.14</v>
      </c>
      <c r="F46" s="16"/>
    </row>
    <row r="47" spans="1:15" ht="12" thickBot="1">
      <c r="D47" s="18" t="s">
        <v>146</v>
      </c>
      <c r="E47" s="19">
        <f>SUM(K13:K39)</f>
        <v>38123.899999999994</v>
      </c>
      <c r="F47" s="19"/>
    </row>
    <row r="48" spans="1:15" ht="12" thickTop="1">
      <c r="D48" s="30" t="s">
        <v>42</v>
      </c>
      <c r="E48" s="9">
        <f>SUM(E45:E47)</f>
        <v>968659.3</v>
      </c>
      <c r="F48" s="9">
        <f>SUM(F45:F47)</f>
        <v>6885000</v>
      </c>
    </row>
    <row r="50" spans="1:12">
      <c r="D50" s="15" t="s">
        <v>1064</v>
      </c>
      <c r="E50" s="16">
        <v>603301.62</v>
      </c>
    </row>
    <row r="51" spans="1:12">
      <c r="D51" s="15" t="s">
        <v>1065</v>
      </c>
      <c r="E51" s="89">
        <v>100</v>
      </c>
    </row>
    <row r="52" spans="1:12">
      <c r="D52" s="15" t="s">
        <v>1066</v>
      </c>
      <c r="E52" s="89">
        <v>200</v>
      </c>
    </row>
    <row r="53" spans="1:12">
      <c r="D53" s="15" t="s">
        <v>1067</v>
      </c>
      <c r="E53" s="89">
        <v>31790.81</v>
      </c>
    </row>
    <row r="55" spans="1:12">
      <c r="A55" s="31" t="s">
        <v>2556</v>
      </c>
      <c r="D55" s="22" t="s">
        <v>74</v>
      </c>
    </row>
    <row r="56" spans="1:12">
      <c r="A56" s="195" t="s">
        <v>2563</v>
      </c>
      <c r="D56" s="195" t="s">
        <v>1068</v>
      </c>
    </row>
    <row r="57" spans="1:12">
      <c r="A57" s="31"/>
      <c r="J57" s="14"/>
      <c r="K57" s="14"/>
      <c r="L57" s="14"/>
    </row>
    <row r="58" spans="1:12" ht="45">
      <c r="A58" s="90" t="s">
        <v>44</v>
      </c>
      <c r="B58" s="90" t="s">
        <v>1157</v>
      </c>
      <c r="C58" s="91" t="s">
        <v>1071</v>
      </c>
      <c r="D58" s="90" t="s">
        <v>1069</v>
      </c>
      <c r="E58" s="90" t="s">
        <v>2554</v>
      </c>
      <c r="F58" s="90" t="s">
        <v>1070</v>
      </c>
      <c r="G58" s="90" t="s">
        <v>2553</v>
      </c>
    </row>
    <row r="59" spans="1:12">
      <c r="A59" s="92"/>
      <c r="B59" s="92"/>
      <c r="C59" s="105" t="s">
        <v>42</v>
      </c>
      <c r="D59" s="92"/>
      <c r="E59" s="92"/>
      <c r="F59" s="93"/>
      <c r="G59" s="94">
        <f>SUM(G62:G105)</f>
        <v>115879.54999999997</v>
      </c>
    </row>
    <row r="60" spans="1:12">
      <c r="A60" s="92"/>
      <c r="B60" s="92"/>
      <c r="C60" s="105" t="s">
        <v>1073</v>
      </c>
      <c r="D60" s="92"/>
      <c r="E60" s="92"/>
      <c r="F60" s="93"/>
      <c r="G60" s="94">
        <f>SUMIF($E62:$E486,"S",G62:G486)</f>
        <v>93406.28</v>
      </c>
    </row>
    <row r="61" spans="1:12">
      <c r="A61" s="92"/>
      <c r="B61" s="92"/>
      <c r="C61" s="105" t="s">
        <v>1074</v>
      </c>
      <c r="D61" s="92"/>
      <c r="E61" s="92"/>
      <c r="F61" s="93"/>
      <c r="G61" s="94">
        <f>SUMIF($E62:$E486,"P",G62:G486)</f>
        <v>22473.27</v>
      </c>
    </row>
    <row r="62" spans="1:12">
      <c r="A62" s="58">
        <v>1</v>
      </c>
      <c r="B62" s="128"/>
      <c r="C62" s="96" t="s">
        <v>1077</v>
      </c>
      <c r="D62" s="95" t="s">
        <v>1075</v>
      </c>
      <c r="E62" s="58" t="s">
        <v>1076</v>
      </c>
      <c r="F62" s="15"/>
      <c r="G62" s="68">
        <v>1082</v>
      </c>
    </row>
    <row r="63" spans="1:12">
      <c r="A63" s="58">
        <v>2</v>
      </c>
      <c r="B63" s="128"/>
      <c r="C63" s="96" t="s">
        <v>1079</v>
      </c>
      <c r="D63" s="95" t="s">
        <v>1078</v>
      </c>
      <c r="E63" s="58" t="s">
        <v>1076</v>
      </c>
      <c r="F63" s="15"/>
      <c r="G63" s="68">
        <v>2600</v>
      </c>
    </row>
    <row r="64" spans="1:12">
      <c r="A64" s="58">
        <v>3</v>
      </c>
      <c r="B64" s="128"/>
      <c r="C64" s="96" t="s">
        <v>1081</v>
      </c>
      <c r="D64" s="95" t="s">
        <v>1080</v>
      </c>
      <c r="E64" s="58" t="s">
        <v>1076</v>
      </c>
      <c r="F64" s="15"/>
      <c r="G64" s="68">
        <v>1321.19</v>
      </c>
    </row>
    <row r="65" spans="1:7" ht="22.5">
      <c r="A65" s="58">
        <v>4</v>
      </c>
      <c r="B65" s="128"/>
      <c r="C65" s="96" t="s">
        <v>1083</v>
      </c>
      <c r="D65" s="95" t="s">
        <v>1082</v>
      </c>
      <c r="E65" s="58" t="s">
        <v>1076</v>
      </c>
      <c r="F65" s="15"/>
      <c r="G65" s="68">
        <v>2834</v>
      </c>
    </row>
    <row r="66" spans="1:7">
      <c r="A66" s="58">
        <v>5</v>
      </c>
      <c r="B66" s="128"/>
      <c r="C66" s="96" t="s">
        <v>1085</v>
      </c>
      <c r="D66" s="95" t="s">
        <v>1084</v>
      </c>
      <c r="E66" s="58" t="s">
        <v>1076</v>
      </c>
      <c r="F66" s="15"/>
      <c r="G66" s="68">
        <v>5000</v>
      </c>
    </row>
    <row r="67" spans="1:7">
      <c r="A67" s="58">
        <v>6</v>
      </c>
      <c r="B67" s="128"/>
      <c r="C67" s="96" t="s">
        <v>1087</v>
      </c>
      <c r="D67" s="95" t="s">
        <v>1086</v>
      </c>
      <c r="E67" s="58" t="s">
        <v>1076</v>
      </c>
      <c r="F67" s="15"/>
      <c r="G67" s="68">
        <v>3063.88</v>
      </c>
    </row>
    <row r="68" spans="1:7">
      <c r="A68" s="58">
        <v>7</v>
      </c>
      <c r="B68" s="128"/>
      <c r="C68" s="96" t="s">
        <v>1089</v>
      </c>
      <c r="D68" s="95" t="s">
        <v>1088</v>
      </c>
      <c r="E68" s="58" t="s">
        <v>1350</v>
      </c>
      <c r="F68" s="15"/>
      <c r="G68" s="68">
        <v>1998</v>
      </c>
    </row>
    <row r="69" spans="1:7">
      <c r="A69" s="58">
        <v>8</v>
      </c>
      <c r="B69" s="128"/>
      <c r="C69" s="96" t="s">
        <v>1091</v>
      </c>
      <c r="D69" s="95" t="s">
        <v>1090</v>
      </c>
      <c r="E69" s="58" t="s">
        <v>1076</v>
      </c>
      <c r="F69" s="15"/>
      <c r="G69" s="68">
        <v>1800</v>
      </c>
    </row>
    <row r="70" spans="1:7">
      <c r="A70" s="58">
        <v>9</v>
      </c>
      <c r="B70" s="128"/>
      <c r="C70" s="96" t="s">
        <v>1093</v>
      </c>
      <c r="D70" s="95" t="s">
        <v>1092</v>
      </c>
      <c r="E70" s="58" t="s">
        <v>1076</v>
      </c>
      <c r="F70" s="15"/>
      <c r="G70" s="68">
        <v>3495</v>
      </c>
    </row>
    <row r="71" spans="1:7">
      <c r="A71" s="58">
        <v>10</v>
      </c>
      <c r="B71" s="128"/>
      <c r="C71" s="96" t="s">
        <v>1095</v>
      </c>
      <c r="D71" s="95" t="s">
        <v>1094</v>
      </c>
      <c r="E71" s="58" t="s">
        <v>1076</v>
      </c>
      <c r="F71" s="15"/>
      <c r="G71" s="68">
        <v>5750</v>
      </c>
    </row>
    <row r="72" spans="1:7">
      <c r="A72" s="58">
        <v>11</v>
      </c>
      <c r="B72" s="128"/>
      <c r="C72" s="97" t="s">
        <v>1097</v>
      </c>
      <c r="D72" s="60" t="s">
        <v>1096</v>
      </c>
      <c r="E72" s="67" t="s">
        <v>1076</v>
      </c>
      <c r="F72" s="15"/>
      <c r="G72" s="68">
        <v>2355</v>
      </c>
    </row>
    <row r="73" spans="1:7" ht="22.5">
      <c r="A73" s="58">
        <v>12</v>
      </c>
      <c r="B73" s="128"/>
      <c r="C73" s="97" t="s">
        <v>1099</v>
      </c>
      <c r="D73" s="60" t="s">
        <v>1098</v>
      </c>
      <c r="E73" s="67" t="s">
        <v>1076</v>
      </c>
      <c r="F73" s="15"/>
      <c r="G73" s="68">
        <v>3490</v>
      </c>
    </row>
    <row r="74" spans="1:7">
      <c r="A74" s="58">
        <v>13</v>
      </c>
      <c r="B74" s="128"/>
      <c r="C74" s="97" t="s">
        <v>1101</v>
      </c>
      <c r="D74" s="60" t="s">
        <v>1100</v>
      </c>
      <c r="E74" s="67" t="s">
        <v>1076</v>
      </c>
      <c r="F74" s="15"/>
      <c r="G74" s="68">
        <v>2210</v>
      </c>
    </row>
    <row r="75" spans="1:7">
      <c r="A75" s="58">
        <v>14</v>
      </c>
      <c r="B75" s="128"/>
      <c r="C75" s="97" t="s">
        <v>1102</v>
      </c>
      <c r="D75" s="60" t="s">
        <v>1096</v>
      </c>
      <c r="E75" s="67" t="s">
        <v>1076</v>
      </c>
      <c r="F75" s="15"/>
      <c r="G75" s="68">
        <v>2292.6999999999998</v>
      </c>
    </row>
    <row r="76" spans="1:7" ht="22.5">
      <c r="A76" s="58">
        <v>15</v>
      </c>
      <c r="B76" s="128"/>
      <c r="C76" s="97" t="s">
        <v>1103</v>
      </c>
      <c r="D76" s="60" t="s">
        <v>2391</v>
      </c>
      <c r="E76" s="67" t="s">
        <v>1076</v>
      </c>
      <c r="F76" s="15"/>
      <c r="G76" s="68">
        <v>5630</v>
      </c>
    </row>
    <row r="77" spans="1:7">
      <c r="A77" s="58">
        <v>16</v>
      </c>
      <c r="B77" s="128"/>
      <c r="C77" s="97" t="s">
        <v>1105</v>
      </c>
      <c r="D77" s="60" t="s">
        <v>1104</v>
      </c>
      <c r="E77" s="67" t="s">
        <v>1076</v>
      </c>
      <c r="F77" s="15"/>
      <c r="G77" s="68">
        <v>1819</v>
      </c>
    </row>
    <row r="78" spans="1:7">
      <c r="A78" s="58">
        <v>17</v>
      </c>
      <c r="B78" s="128"/>
      <c r="C78" s="97" t="s">
        <v>1107</v>
      </c>
      <c r="D78" s="95" t="s">
        <v>1106</v>
      </c>
      <c r="E78" s="67" t="s">
        <v>1350</v>
      </c>
      <c r="F78" s="15"/>
      <c r="G78" s="68">
        <v>2489.27</v>
      </c>
    </row>
    <row r="79" spans="1:7">
      <c r="A79" s="58">
        <v>18</v>
      </c>
      <c r="B79" s="128"/>
      <c r="C79" s="97" t="s">
        <v>1109</v>
      </c>
      <c r="D79" s="95" t="s">
        <v>1108</v>
      </c>
      <c r="E79" s="67" t="s">
        <v>1350</v>
      </c>
      <c r="F79" s="15"/>
      <c r="G79" s="68">
        <v>1639.02</v>
      </c>
    </row>
    <row r="80" spans="1:7">
      <c r="A80" s="58">
        <v>19</v>
      </c>
      <c r="B80" s="128"/>
      <c r="C80" s="97" t="s">
        <v>1111</v>
      </c>
      <c r="D80" s="95" t="s">
        <v>1110</v>
      </c>
      <c r="E80" s="67" t="s">
        <v>1350</v>
      </c>
      <c r="F80" s="15"/>
      <c r="G80" s="68">
        <v>1699.99</v>
      </c>
    </row>
    <row r="81" spans="1:7">
      <c r="A81" s="58">
        <v>20</v>
      </c>
      <c r="B81" s="128"/>
      <c r="C81" s="97" t="s">
        <v>1111</v>
      </c>
      <c r="D81" s="95" t="s">
        <v>1112</v>
      </c>
      <c r="E81" s="67" t="s">
        <v>1350</v>
      </c>
      <c r="F81" s="15"/>
      <c r="G81" s="68">
        <v>1699.99</v>
      </c>
    </row>
    <row r="82" spans="1:7" ht="22.5">
      <c r="A82" s="58">
        <v>21</v>
      </c>
      <c r="B82" s="128"/>
      <c r="C82" s="97" t="s">
        <v>1114</v>
      </c>
      <c r="D82" s="60" t="s">
        <v>1113</v>
      </c>
      <c r="E82" s="67" t="s">
        <v>1076</v>
      </c>
      <c r="F82" s="15"/>
      <c r="G82" s="68">
        <v>3200</v>
      </c>
    </row>
    <row r="83" spans="1:7">
      <c r="A83" s="58">
        <v>22</v>
      </c>
      <c r="B83" s="128"/>
      <c r="C83" s="97" t="s">
        <v>1116</v>
      </c>
      <c r="D83" s="106" t="s">
        <v>1115</v>
      </c>
      <c r="E83" s="67" t="s">
        <v>1076</v>
      </c>
      <c r="F83" s="15"/>
      <c r="G83" s="68">
        <v>4142</v>
      </c>
    </row>
    <row r="84" spans="1:7" ht="22.5">
      <c r="A84" s="58">
        <v>23</v>
      </c>
      <c r="B84" s="128"/>
      <c r="C84" s="97" t="s">
        <v>1118</v>
      </c>
      <c r="D84" s="60" t="s">
        <v>1117</v>
      </c>
      <c r="E84" s="67" t="s">
        <v>1076</v>
      </c>
      <c r="F84" s="15"/>
      <c r="G84" s="68">
        <v>6468</v>
      </c>
    </row>
    <row r="85" spans="1:7">
      <c r="A85" s="58">
        <v>24</v>
      </c>
      <c r="B85" s="128"/>
      <c r="C85" s="97" t="s">
        <v>1120</v>
      </c>
      <c r="D85" s="60" t="s">
        <v>1119</v>
      </c>
      <c r="E85" s="67" t="s">
        <v>1076</v>
      </c>
      <c r="F85" s="15"/>
      <c r="G85" s="68">
        <v>600</v>
      </c>
    </row>
    <row r="86" spans="1:7" ht="22.5">
      <c r="A86" s="58">
        <v>25</v>
      </c>
      <c r="B86" s="128"/>
      <c r="C86" s="97" t="s">
        <v>1122</v>
      </c>
      <c r="D86" s="95" t="s">
        <v>1121</v>
      </c>
      <c r="E86" s="67" t="s">
        <v>1350</v>
      </c>
      <c r="F86" s="15"/>
      <c r="G86" s="68">
        <v>4800</v>
      </c>
    </row>
    <row r="87" spans="1:7">
      <c r="A87" s="58">
        <v>26</v>
      </c>
      <c r="B87" s="128"/>
      <c r="C87" s="97" t="s">
        <v>1124</v>
      </c>
      <c r="D87" s="60" t="s">
        <v>1123</v>
      </c>
      <c r="E87" s="67" t="s">
        <v>1076</v>
      </c>
      <c r="F87" s="15"/>
      <c r="G87" s="68">
        <v>1791.87</v>
      </c>
    </row>
    <row r="88" spans="1:7">
      <c r="A88" s="58">
        <v>27</v>
      </c>
      <c r="B88" s="128"/>
      <c r="C88" s="97" t="s">
        <v>1125</v>
      </c>
      <c r="D88" s="60" t="s">
        <v>1123</v>
      </c>
      <c r="E88" s="67" t="s">
        <v>1076</v>
      </c>
      <c r="F88" s="15"/>
      <c r="G88" s="68">
        <v>1952.87</v>
      </c>
    </row>
    <row r="89" spans="1:7">
      <c r="A89" s="58">
        <v>28</v>
      </c>
      <c r="B89" s="128"/>
      <c r="C89" s="97" t="s">
        <v>1127</v>
      </c>
      <c r="D89" s="60" t="s">
        <v>1126</v>
      </c>
      <c r="E89" s="67" t="s">
        <v>1076</v>
      </c>
      <c r="F89" s="15"/>
      <c r="G89" s="68">
        <v>935.77</v>
      </c>
    </row>
    <row r="90" spans="1:7">
      <c r="A90" s="58">
        <v>29</v>
      </c>
      <c r="B90" s="128"/>
      <c r="C90" s="97" t="s">
        <v>1129</v>
      </c>
      <c r="D90" s="60" t="s">
        <v>1128</v>
      </c>
      <c r="E90" s="67" t="s">
        <v>1076</v>
      </c>
      <c r="F90" s="15"/>
      <c r="G90" s="68">
        <v>3000</v>
      </c>
    </row>
    <row r="91" spans="1:7">
      <c r="A91" s="58">
        <v>30</v>
      </c>
      <c r="B91" s="128"/>
      <c r="C91" s="97" t="s">
        <v>1131</v>
      </c>
      <c r="D91" s="95" t="s">
        <v>1130</v>
      </c>
      <c r="E91" s="67" t="s">
        <v>1350</v>
      </c>
      <c r="F91" s="15"/>
      <c r="G91" s="68">
        <v>2799</v>
      </c>
    </row>
    <row r="92" spans="1:7">
      <c r="A92" s="58">
        <v>31</v>
      </c>
      <c r="B92" s="128"/>
      <c r="C92" s="97" t="s">
        <v>1132</v>
      </c>
      <c r="D92" s="95" t="s">
        <v>1130</v>
      </c>
      <c r="E92" s="67" t="s">
        <v>1350</v>
      </c>
      <c r="F92" s="15"/>
      <c r="G92" s="68">
        <v>2799</v>
      </c>
    </row>
    <row r="93" spans="1:7">
      <c r="A93" s="58">
        <v>32</v>
      </c>
      <c r="B93" s="128"/>
      <c r="C93" s="97" t="s">
        <v>1134</v>
      </c>
      <c r="D93" s="60" t="s">
        <v>1133</v>
      </c>
      <c r="E93" s="67" t="s">
        <v>1076</v>
      </c>
      <c r="F93" s="15"/>
      <c r="G93" s="68">
        <v>2700</v>
      </c>
    </row>
    <row r="94" spans="1:7">
      <c r="A94" s="58">
        <v>33</v>
      </c>
      <c r="B94" s="128"/>
      <c r="C94" s="97" t="s">
        <v>1135</v>
      </c>
      <c r="D94" s="60" t="s">
        <v>1133</v>
      </c>
      <c r="E94" s="67" t="s">
        <v>1076</v>
      </c>
      <c r="F94" s="15"/>
      <c r="G94" s="68">
        <v>2700</v>
      </c>
    </row>
    <row r="95" spans="1:7" ht="22.5">
      <c r="A95" s="58">
        <v>34</v>
      </c>
      <c r="B95" s="128"/>
      <c r="C95" s="97" t="s">
        <v>1137</v>
      </c>
      <c r="D95" s="60" t="s">
        <v>1136</v>
      </c>
      <c r="E95" s="67" t="s">
        <v>1076</v>
      </c>
      <c r="F95" s="15"/>
      <c r="G95" s="68">
        <v>3400</v>
      </c>
    </row>
    <row r="96" spans="1:7" ht="22.5">
      <c r="A96" s="58">
        <v>35</v>
      </c>
      <c r="B96" s="128"/>
      <c r="C96" s="97" t="s">
        <v>1139</v>
      </c>
      <c r="D96" s="60" t="s">
        <v>1138</v>
      </c>
      <c r="E96" s="67" t="s">
        <v>1076</v>
      </c>
      <c r="F96" s="15"/>
      <c r="G96" s="68">
        <v>5800</v>
      </c>
    </row>
    <row r="97" spans="1:7">
      <c r="A97" s="58">
        <v>36</v>
      </c>
      <c r="B97" s="128"/>
      <c r="C97" s="97" t="s">
        <v>1141</v>
      </c>
      <c r="D97" s="60" t="s">
        <v>1140</v>
      </c>
      <c r="E97" s="67" t="s">
        <v>1076</v>
      </c>
      <c r="F97" s="15"/>
      <c r="G97" s="68">
        <v>1850</v>
      </c>
    </row>
    <row r="98" spans="1:7">
      <c r="A98" s="58">
        <v>37</v>
      </c>
      <c r="B98" s="128"/>
      <c r="C98" s="97" t="s">
        <v>1143</v>
      </c>
      <c r="D98" s="60" t="s">
        <v>1142</v>
      </c>
      <c r="E98" s="67" t="s">
        <v>1076</v>
      </c>
      <c r="F98" s="15"/>
      <c r="G98" s="68">
        <v>2700</v>
      </c>
    </row>
    <row r="99" spans="1:7" ht="33.75">
      <c r="A99" s="58">
        <v>38</v>
      </c>
      <c r="B99" s="128"/>
      <c r="C99" s="97" t="s">
        <v>1145</v>
      </c>
      <c r="D99" s="95" t="s">
        <v>1144</v>
      </c>
      <c r="E99" s="67" t="s">
        <v>1350</v>
      </c>
      <c r="F99" s="15"/>
      <c r="G99" s="98">
        <v>2549</v>
      </c>
    </row>
    <row r="100" spans="1:7" ht="45">
      <c r="A100" s="58">
        <v>39</v>
      </c>
      <c r="B100" s="128"/>
      <c r="C100" s="97" t="s">
        <v>1147</v>
      </c>
      <c r="D100" s="95" t="s">
        <v>1146</v>
      </c>
      <c r="E100" s="67" t="s">
        <v>1076</v>
      </c>
      <c r="F100" s="15"/>
      <c r="G100" s="98">
        <v>1711</v>
      </c>
    </row>
    <row r="101" spans="1:7" ht="45">
      <c r="A101" s="58">
        <v>40</v>
      </c>
      <c r="B101" s="128"/>
      <c r="C101" s="97" t="s">
        <v>1148</v>
      </c>
      <c r="D101" s="95" t="s">
        <v>1146</v>
      </c>
      <c r="E101" s="67" t="s">
        <v>1076</v>
      </c>
      <c r="F101" s="15"/>
      <c r="G101" s="98">
        <v>2339</v>
      </c>
    </row>
    <row r="102" spans="1:7" ht="33.75">
      <c r="A102" s="58">
        <v>41</v>
      </c>
      <c r="B102" s="128"/>
      <c r="C102" s="97" t="s">
        <v>1150</v>
      </c>
      <c r="D102" s="95" t="s">
        <v>1149</v>
      </c>
      <c r="E102" s="67" t="s">
        <v>1076</v>
      </c>
      <c r="F102" s="15"/>
      <c r="G102" s="98">
        <v>564</v>
      </c>
    </row>
    <row r="103" spans="1:7">
      <c r="A103" s="58">
        <v>42</v>
      </c>
      <c r="B103" s="128"/>
      <c r="C103" s="97" t="s">
        <v>1152</v>
      </c>
      <c r="D103" s="95" t="s">
        <v>1151</v>
      </c>
      <c r="E103" s="67" t="s">
        <v>1076</v>
      </c>
      <c r="F103" s="15"/>
      <c r="G103" s="98">
        <v>1400</v>
      </c>
    </row>
    <row r="104" spans="1:7">
      <c r="A104" s="58">
        <v>43</v>
      </c>
      <c r="B104" s="128"/>
      <c r="C104" s="97" t="s">
        <v>1154</v>
      </c>
      <c r="D104" s="95" t="s">
        <v>1153</v>
      </c>
      <c r="E104" s="67" t="s">
        <v>1076</v>
      </c>
      <c r="F104" s="15"/>
      <c r="G104" s="98">
        <v>310</v>
      </c>
    </row>
    <row r="105" spans="1:7">
      <c r="A105" s="58">
        <v>44</v>
      </c>
      <c r="B105" s="128"/>
      <c r="C105" s="97" t="s">
        <v>1156</v>
      </c>
      <c r="D105" s="95" t="s">
        <v>1155</v>
      </c>
      <c r="E105" s="67" t="s">
        <v>1076</v>
      </c>
      <c r="F105" s="15"/>
      <c r="G105" s="98">
        <v>1099</v>
      </c>
    </row>
  </sheetData>
  <mergeCells count="18">
    <mergeCell ref="M4:M5"/>
    <mergeCell ref="N4:N5"/>
    <mergeCell ref="O4:O5"/>
    <mergeCell ref="K4:K5"/>
    <mergeCell ref="L4:L5"/>
    <mergeCell ref="D43:D44"/>
    <mergeCell ref="E43:F43"/>
    <mergeCell ref="J4:J5"/>
    <mergeCell ref="F4:F5"/>
    <mergeCell ref="A40:G40"/>
    <mergeCell ref="G4:G5"/>
    <mergeCell ref="H4:H5"/>
    <mergeCell ref="I4:I5"/>
    <mergeCell ref="A4:A5"/>
    <mergeCell ref="B4:B5"/>
    <mergeCell ref="C4:C5"/>
    <mergeCell ref="D4:D5"/>
    <mergeCell ref="E4:E5"/>
  </mergeCells>
  <dataValidations count="3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50:E53 G59:G105">
      <formula1>0</formula1>
    </dataValidation>
    <dataValidation type="list" showInputMessage="1" showErrorMessage="1" sqref="E62:E75">
      <formula1>"S,P"</formula1>
    </dataValidation>
    <dataValidation type="list" showInputMessage="1" showErrorMessage="1" sqref="E76:E105">
      <formula1>"S,P,O"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rowBreaks count="1" manualBreakCount="1">
    <brk id="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view="pageBreakPreview" zoomScale="60" zoomScaleNormal="100" workbookViewId="0">
      <pane xSplit="4" topLeftCell="E1" activePane="topRight" state="frozen"/>
      <selection pane="topRight" activeCell="L7" sqref="L7"/>
    </sheetView>
  </sheetViews>
  <sheetFormatPr defaultColWidth="8.75" defaultRowHeight="11.25"/>
  <cols>
    <col min="1" max="1" width="4.375" style="27" customWidth="1"/>
    <col min="2" max="2" width="13.875" style="28" customWidth="1"/>
    <col min="3" max="3" width="16.625" style="26" customWidth="1"/>
    <col min="4" max="4" width="24.75" style="26" customWidth="1"/>
    <col min="5" max="5" width="15.625" style="26" customWidth="1"/>
    <col min="6" max="6" width="16" style="27" customWidth="1"/>
    <col min="7" max="7" width="11.75" style="27" customWidth="1"/>
    <col min="8" max="9" width="11.75" style="29" customWidth="1"/>
    <col min="10" max="10" width="13.875" style="26" customWidth="1"/>
    <col min="11" max="12" width="13.875" style="29" customWidth="1"/>
    <col min="13" max="14" width="15.25" style="26" customWidth="1"/>
    <col min="15" max="15" width="35" style="26" customWidth="1"/>
    <col min="16" max="16" width="15.625" style="26" customWidth="1"/>
    <col min="17" max="16384" width="8.75" style="26"/>
  </cols>
  <sheetData>
    <row r="1" spans="1:16" s="8" customFormat="1">
      <c r="A1" s="31" t="s">
        <v>2556</v>
      </c>
      <c r="B1" s="24"/>
      <c r="D1" s="22" t="s">
        <v>117</v>
      </c>
      <c r="F1" s="13"/>
      <c r="G1" s="13"/>
      <c r="H1" s="14"/>
      <c r="I1" s="14"/>
      <c r="J1" s="14"/>
      <c r="K1" s="14"/>
      <c r="L1" s="14"/>
      <c r="M1" s="13"/>
    </row>
    <row r="2" spans="1:16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  <c r="L2" s="194"/>
    </row>
    <row r="3" spans="1:16" s="8" customFormat="1">
      <c r="B3" s="24"/>
      <c r="F3" s="13"/>
      <c r="G3" s="13"/>
      <c r="H3" s="14"/>
      <c r="I3" s="14"/>
      <c r="J3" s="14"/>
      <c r="K3" s="14"/>
      <c r="L3" s="14"/>
    </row>
    <row r="4" spans="1:16" s="8" customFormat="1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  <c r="M4" s="346" t="s">
        <v>1159</v>
      </c>
      <c r="N4" s="347" t="s">
        <v>1284</v>
      </c>
      <c r="O4" s="347" t="s">
        <v>1632</v>
      </c>
      <c r="P4" s="347" t="s">
        <v>1688</v>
      </c>
    </row>
    <row r="5" spans="1:16" s="8" customFormat="1">
      <c r="A5" s="332"/>
      <c r="B5" s="345"/>
      <c r="C5" s="333"/>
      <c r="D5" s="332"/>
      <c r="E5" s="332"/>
      <c r="F5" s="332"/>
      <c r="G5" s="332"/>
      <c r="H5" s="344"/>
      <c r="I5" s="344"/>
      <c r="J5" s="344"/>
      <c r="K5" s="344"/>
      <c r="L5" s="344"/>
      <c r="M5" s="346"/>
      <c r="N5" s="347"/>
      <c r="O5" s="347"/>
      <c r="P5" s="347"/>
    </row>
    <row r="6" spans="1:16" s="41" customFormat="1">
      <c r="A6" s="38">
        <v>1</v>
      </c>
      <c r="B6" s="49" t="s">
        <v>144</v>
      </c>
      <c r="C6" s="38" t="s">
        <v>128</v>
      </c>
      <c r="D6" s="50" t="s">
        <v>129</v>
      </c>
      <c r="E6" s="50" t="s">
        <v>9</v>
      </c>
      <c r="F6" s="38" t="s">
        <v>10</v>
      </c>
      <c r="G6" s="38">
        <v>1</v>
      </c>
      <c r="H6" s="51">
        <v>102510</v>
      </c>
      <c r="I6" s="51">
        <v>0</v>
      </c>
      <c r="J6" s="52"/>
      <c r="K6" s="251"/>
      <c r="L6" s="251"/>
      <c r="M6" s="40"/>
      <c r="N6" s="40"/>
      <c r="O6" s="40"/>
      <c r="P6" s="40"/>
    </row>
    <row r="7" spans="1:16" ht="36">
      <c r="A7" s="33">
        <v>2</v>
      </c>
      <c r="B7" s="47" t="s">
        <v>142</v>
      </c>
      <c r="C7" s="33" t="s">
        <v>118</v>
      </c>
      <c r="D7" s="43" t="s">
        <v>119</v>
      </c>
      <c r="E7" s="43" t="s">
        <v>9</v>
      </c>
      <c r="F7" s="33" t="s">
        <v>10</v>
      </c>
      <c r="G7" s="33">
        <v>1</v>
      </c>
      <c r="H7" s="44">
        <v>3460012.19</v>
      </c>
      <c r="I7" s="44">
        <v>1118162.3</v>
      </c>
      <c r="J7" s="249" t="s">
        <v>2399</v>
      </c>
      <c r="K7" s="184"/>
      <c r="L7" s="184">
        <f>N7*3000</f>
        <v>5488650</v>
      </c>
      <c r="M7" s="78">
        <v>1965</v>
      </c>
      <c r="N7" s="156">
        <v>1829.55</v>
      </c>
      <c r="O7" s="109" t="s">
        <v>1686</v>
      </c>
      <c r="P7" s="135" t="s">
        <v>1685</v>
      </c>
    </row>
    <row r="8" spans="1:16" ht="36">
      <c r="A8" s="33">
        <v>3</v>
      </c>
      <c r="B8" s="47" t="s">
        <v>142</v>
      </c>
      <c r="C8" s="33" t="s">
        <v>120</v>
      </c>
      <c r="D8" s="43" t="s">
        <v>121</v>
      </c>
      <c r="E8" s="43" t="s">
        <v>9</v>
      </c>
      <c r="F8" s="33" t="s">
        <v>10</v>
      </c>
      <c r="G8" s="33">
        <v>1</v>
      </c>
      <c r="H8" s="44">
        <v>314015.33</v>
      </c>
      <c r="I8" s="44">
        <v>125606.08</v>
      </c>
      <c r="J8" s="249" t="s">
        <v>2399</v>
      </c>
      <c r="K8" s="184">
        <f>H8</f>
        <v>314015.33</v>
      </c>
      <c r="L8" s="184"/>
      <c r="M8" s="78">
        <v>2001</v>
      </c>
      <c r="N8" s="25"/>
      <c r="O8" s="109" t="s">
        <v>1687</v>
      </c>
      <c r="P8" s="135" t="s">
        <v>1685</v>
      </c>
    </row>
    <row r="9" spans="1:16" ht="22.5">
      <c r="A9" s="33">
        <v>4</v>
      </c>
      <c r="B9" s="47" t="s">
        <v>143</v>
      </c>
      <c r="C9" s="33" t="s">
        <v>122</v>
      </c>
      <c r="D9" s="43" t="s">
        <v>123</v>
      </c>
      <c r="E9" s="43" t="s">
        <v>9</v>
      </c>
      <c r="F9" s="33" t="s">
        <v>10</v>
      </c>
      <c r="G9" s="33">
        <v>1</v>
      </c>
      <c r="H9" s="44">
        <v>309960</v>
      </c>
      <c r="I9" s="44">
        <v>87563.7</v>
      </c>
      <c r="J9" s="249" t="s">
        <v>2399</v>
      </c>
      <c r="K9" s="184">
        <f t="shared" ref="K9:K16" si="0">H9</f>
        <v>309960</v>
      </c>
      <c r="L9" s="184"/>
      <c r="M9" s="78">
        <v>2011</v>
      </c>
      <c r="N9" s="25"/>
      <c r="O9" s="25"/>
      <c r="P9" s="25"/>
    </row>
    <row r="10" spans="1:16" ht="22.5">
      <c r="A10" s="33">
        <v>5</v>
      </c>
      <c r="B10" s="47" t="s">
        <v>143</v>
      </c>
      <c r="C10" s="33" t="s">
        <v>124</v>
      </c>
      <c r="D10" s="43" t="s">
        <v>125</v>
      </c>
      <c r="E10" s="43" t="s">
        <v>9</v>
      </c>
      <c r="F10" s="33" t="s">
        <v>10</v>
      </c>
      <c r="G10" s="33">
        <v>1</v>
      </c>
      <c r="H10" s="44">
        <v>831603.24</v>
      </c>
      <c r="I10" s="44">
        <v>147263.07</v>
      </c>
      <c r="J10" s="249" t="s">
        <v>2399</v>
      </c>
      <c r="K10" s="184">
        <f t="shared" si="0"/>
        <v>831603.24</v>
      </c>
      <c r="L10" s="184"/>
      <c r="M10" s="78">
        <v>2011</v>
      </c>
      <c r="N10" s="25"/>
      <c r="O10" s="25"/>
      <c r="P10" s="25"/>
    </row>
    <row r="11" spans="1:16" ht="22.5">
      <c r="A11" s="33">
        <v>6</v>
      </c>
      <c r="B11" s="47" t="s">
        <v>143</v>
      </c>
      <c r="C11" s="33" t="s">
        <v>126</v>
      </c>
      <c r="D11" s="43" t="s">
        <v>127</v>
      </c>
      <c r="E11" s="43" t="s">
        <v>9</v>
      </c>
      <c r="F11" s="33" t="s">
        <v>10</v>
      </c>
      <c r="G11" s="33">
        <v>1</v>
      </c>
      <c r="H11" s="44">
        <v>114160.47</v>
      </c>
      <c r="I11" s="44">
        <v>22166.15</v>
      </c>
      <c r="J11" s="249" t="s">
        <v>2399</v>
      </c>
      <c r="K11" s="184">
        <f t="shared" si="0"/>
        <v>114160.47</v>
      </c>
      <c r="L11" s="184"/>
      <c r="M11" s="78">
        <v>2012</v>
      </c>
      <c r="N11" s="25"/>
      <c r="O11" s="25"/>
      <c r="P11" s="25"/>
    </row>
    <row r="12" spans="1:16">
      <c r="A12" s="33">
        <v>7</v>
      </c>
      <c r="B12" s="47"/>
      <c r="C12" s="33" t="s">
        <v>130</v>
      </c>
      <c r="D12" s="43" t="s">
        <v>131</v>
      </c>
      <c r="E12" s="43" t="s">
        <v>132</v>
      </c>
      <c r="F12" s="33" t="s">
        <v>10</v>
      </c>
      <c r="G12" s="33">
        <v>1</v>
      </c>
      <c r="H12" s="44">
        <v>4848.83</v>
      </c>
      <c r="I12" s="44">
        <v>4848.83</v>
      </c>
      <c r="J12" s="249" t="s">
        <v>2399</v>
      </c>
      <c r="K12" s="184">
        <f t="shared" si="0"/>
        <v>4848.83</v>
      </c>
      <c r="L12" s="184"/>
      <c r="M12" s="25"/>
      <c r="N12" s="25"/>
      <c r="O12" s="25"/>
      <c r="P12" s="25"/>
    </row>
    <row r="13" spans="1:16">
      <c r="A13" s="33">
        <v>8</v>
      </c>
      <c r="B13" s="47"/>
      <c r="C13" s="33" t="s">
        <v>133</v>
      </c>
      <c r="D13" s="43" t="s">
        <v>134</v>
      </c>
      <c r="E13" s="43" t="s">
        <v>26</v>
      </c>
      <c r="F13" s="33" t="s">
        <v>10</v>
      </c>
      <c r="G13" s="33">
        <v>1</v>
      </c>
      <c r="H13" s="44">
        <v>5785.51</v>
      </c>
      <c r="I13" s="44">
        <v>5785.51</v>
      </c>
      <c r="J13" s="249" t="s">
        <v>2399</v>
      </c>
      <c r="K13" s="184">
        <f t="shared" si="0"/>
        <v>5785.51</v>
      </c>
      <c r="L13" s="184"/>
      <c r="M13" s="25"/>
      <c r="N13" s="25"/>
      <c r="O13" s="25"/>
      <c r="P13" s="25"/>
    </row>
    <row r="14" spans="1:16">
      <c r="A14" s="33">
        <v>9</v>
      </c>
      <c r="B14" s="47"/>
      <c r="C14" s="33" t="s">
        <v>135</v>
      </c>
      <c r="D14" s="43" t="s">
        <v>136</v>
      </c>
      <c r="E14" s="43" t="s">
        <v>26</v>
      </c>
      <c r="F14" s="33" t="s">
        <v>10</v>
      </c>
      <c r="G14" s="33">
        <v>1</v>
      </c>
      <c r="H14" s="44">
        <v>8799.99</v>
      </c>
      <c r="I14" s="44">
        <v>8799.99</v>
      </c>
      <c r="J14" s="249" t="s">
        <v>2399</v>
      </c>
      <c r="K14" s="184">
        <f t="shared" si="0"/>
        <v>8799.99</v>
      </c>
      <c r="L14" s="184"/>
      <c r="M14" s="25"/>
      <c r="N14" s="25"/>
      <c r="O14" s="25"/>
      <c r="P14" s="25"/>
    </row>
    <row r="15" spans="1:16">
      <c r="A15" s="33">
        <v>10</v>
      </c>
      <c r="B15" s="47"/>
      <c r="C15" s="33" t="s">
        <v>137</v>
      </c>
      <c r="D15" s="43" t="s">
        <v>138</v>
      </c>
      <c r="E15" s="43" t="s">
        <v>26</v>
      </c>
      <c r="F15" s="33" t="s">
        <v>10</v>
      </c>
      <c r="G15" s="33">
        <v>1</v>
      </c>
      <c r="H15" s="44">
        <v>4300</v>
      </c>
      <c r="I15" s="44">
        <v>4300</v>
      </c>
      <c r="J15" s="249" t="s">
        <v>2399</v>
      </c>
      <c r="K15" s="184">
        <f t="shared" si="0"/>
        <v>4300</v>
      </c>
      <c r="L15" s="184"/>
      <c r="M15" s="25"/>
      <c r="N15" s="25"/>
      <c r="O15" s="25"/>
      <c r="P15" s="25"/>
    </row>
    <row r="16" spans="1:16" ht="12" thickBot="1">
      <c r="A16" s="34">
        <v>11</v>
      </c>
      <c r="B16" s="48"/>
      <c r="C16" s="34" t="s">
        <v>139</v>
      </c>
      <c r="D16" s="45" t="s">
        <v>140</v>
      </c>
      <c r="E16" s="45" t="s">
        <v>141</v>
      </c>
      <c r="F16" s="34" t="s">
        <v>10</v>
      </c>
      <c r="G16" s="34">
        <v>1</v>
      </c>
      <c r="H16" s="46">
        <v>6100</v>
      </c>
      <c r="I16" s="46">
        <v>6100</v>
      </c>
      <c r="J16" s="250" t="s">
        <v>2399</v>
      </c>
      <c r="K16" s="252">
        <f t="shared" si="0"/>
        <v>6100</v>
      </c>
      <c r="L16" s="252"/>
      <c r="M16" s="25"/>
      <c r="N16" s="25"/>
      <c r="O16" s="25"/>
      <c r="P16" s="25"/>
    </row>
    <row r="17" spans="1:13" s="37" customFormat="1" ht="12" thickTop="1">
      <c r="A17" s="336" t="s">
        <v>42</v>
      </c>
      <c r="B17" s="337"/>
      <c r="C17" s="337"/>
      <c r="D17" s="337"/>
      <c r="E17" s="337"/>
      <c r="F17" s="337"/>
      <c r="G17" s="338"/>
      <c r="H17" s="35">
        <f>SUM(H6:H16)</f>
        <v>5162095.5599999996</v>
      </c>
      <c r="I17" s="35">
        <f>SUM(I6:I16)</f>
        <v>1530595.6300000001</v>
      </c>
      <c r="J17" s="36"/>
      <c r="K17" s="179">
        <f>SUM(K8:K16)</f>
        <v>1599573.37</v>
      </c>
      <c r="L17" s="179">
        <f>SUM(L7:L16)</f>
        <v>5488650</v>
      </c>
    </row>
    <row r="20" spans="1:13" ht="22.5" customHeight="1">
      <c r="C20" s="322" t="s">
        <v>2562</v>
      </c>
      <c r="D20" s="342" t="s">
        <v>2565</v>
      </c>
      <c r="E20" s="342"/>
      <c r="F20" s="340" t="s">
        <v>2566</v>
      </c>
      <c r="G20" s="341"/>
      <c r="H20" s="343" t="s">
        <v>2567</v>
      </c>
      <c r="I20" s="325"/>
    </row>
    <row r="21" spans="1:13" s="8" customFormat="1">
      <c r="B21" s="13"/>
      <c r="C21" s="323"/>
      <c r="D21" s="253" t="s">
        <v>2559</v>
      </c>
      <c r="E21" s="218" t="s">
        <v>2560</v>
      </c>
      <c r="F21" s="253" t="s">
        <v>2559</v>
      </c>
      <c r="G21" s="218" t="s">
        <v>2560</v>
      </c>
      <c r="H21" s="218" t="s">
        <v>2559</v>
      </c>
      <c r="I21" s="219" t="s">
        <v>2560</v>
      </c>
      <c r="J21" s="14"/>
      <c r="K21" s="14"/>
      <c r="L21" s="14"/>
    </row>
    <row r="22" spans="1:13" s="8" customFormat="1">
      <c r="B22" s="13"/>
      <c r="C22" s="15" t="s">
        <v>145</v>
      </c>
      <c r="D22" s="16">
        <f>K8</f>
        <v>314015.33</v>
      </c>
      <c r="E22" s="16">
        <f>L7</f>
        <v>5488650</v>
      </c>
      <c r="F22" s="16"/>
      <c r="G22" s="16">
        <v>7287210.0000000009</v>
      </c>
      <c r="H22" s="16">
        <f>D22</f>
        <v>314015.33</v>
      </c>
      <c r="I22" s="192">
        <f>E22+G22</f>
        <v>12775860</v>
      </c>
      <c r="J22" s="14"/>
      <c r="K22" s="14"/>
      <c r="L22" s="14"/>
    </row>
    <row r="23" spans="1:13" s="8" customFormat="1">
      <c r="B23" s="13"/>
      <c r="C23" s="15" t="s">
        <v>143</v>
      </c>
      <c r="D23" s="16">
        <f>SUM(H9:H11)</f>
        <v>1255723.71</v>
      </c>
      <c r="E23" s="15"/>
      <c r="F23" s="16">
        <v>1057497.99</v>
      </c>
      <c r="G23" s="16"/>
      <c r="H23" s="16">
        <f>D23+F23</f>
        <v>2313221.7000000002</v>
      </c>
      <c r="I23" s="191"/>
      <c r="J23" s="14"/>
      <c r="K23" s="14"/>
      <c r="L23" s="14"/>
    </row>
    <row r="24" spans="1:13" s="8" customFormat="1" ht="12" thickBot="1">
      <c r="B24" s="13"/>
      <c r="C24" s="18" t="s">
        <v>146</v>
      </c>
      <c r="D24" s="19">
        <f>SUM(H12:H16)</f>
        <v>29834.33</v>
      </c>
      <c r="E24" s="18"/>
      <c r="F24" s="19">
        <v>136737.41</v>
      </c>
      <c r="G24" s="19"/>
      <c r="H24" s="19">
        <f>D24+F24</f>
        <v>166571.74</v>
      </c>
      <c r="I24" s="180"/>
      <c r="J24" s="14"/>
      <c r="K24" s="14"/>
      <c r="L24" s="14"/>
    </row>
    <row r="25" spans="1:13" s="31" customFormat="1" ht="12" thickTop="1">
      <c r="B25" s="23"/>
      <c r="C25" s="30" t="s">
        <v>42</v>
      </c>
      <c r="D25" s="9">
        <f>SUM(D22:D24)</f>
        <v>1599573.37</v>
      </c>
      <c r="E25" s="9">
        <f>SUM(E22:E24)</f>
        <v>5488650</v>
      </c>
      <c r="F25" s="9">
        <f>SUM(F22:F24)</f>
        <v>1194235.3999999999</v>
      </c>
      <c r="G25" s="9"/>
      <c r="H25" s="9">
        <f>SUM(H22:H24)</f>
        <v>2793808.7700000005</v>
      </c>
      <c r="I25" s="213"/>
      <c r="J25" s="32"/>
      <c r="K25" s="32"/>
      <c r="L25" s="32"/>
    </row>
    <row r="27" spans="1:13">
      <c r="C27" s="15" t="s">
        <v>1064</v>
      </c>
      <c r="D27" s="25"/>
      <c r="E27" s="25"/>
      <c r="F27" s="78"/>
      <c r="G27" s="78"/>
      <c r="H27" s="16">
        <v>1387278.51</v>
      </c>
      <c r="I27" s="175"/>
    </row>
    <row r="28" spans="1:13">
      <c r="C28" s="15" t="s">
        <v>1065</v>
      </c>
      <c r="D28" s="25"/>
      <c r="E28" s="25"/>
      <c r="F28" s="78"/>
      <c r="G28" s="78"/>
      <c r="H28" s="89">
        <v>200</v>
      </c>
      <c r="I28" s="175"/>
    </row>
    <row r="29" spans="1:13">
      <c r="C29" s="15" t="s">
        <v>1066</v>
      </c>
      <c r="D29" s="25"/>
      <c r="E29" s="25"/>
      <c r="F29" s="78"/>
      <c r="G29" s="78"/>
      <c r="H29" s="89">
        <v>500</v>
      </c>
      <c r="I29" s="175"/>
    </row>
    <row r="30" spans="1:13">
      <c r="C30" s="15" t="s">
        <v>1067</v>
      </c>
      <c r="D30" s="25"/>
      <c r="E30" s="25"/>
      <c r="F30" s="78"/>
      <c r="G30" s="78"/>
      <c r="H30" s="89">
        <v>218981.52</v>
      </c>
      <c r="I30" s="175"/>
    </row>
    <row r="32" spans="1:13" s="8" customFormat="1">
      <c r="A32" s="31" t="s">
        <v>2556</v>
      </c>
      <c r="B32" s="24"/>
      <c r="D32" s="22" t="s">
        <v>117</v>
      </c>
      <c r="F32" s="13"/>
      <c r="G32" s="13"/>
      <c r="H32" s="14"/>
      <c r="I32" s="14"/>
      <c r="J32" s="14"/>
      <c r="K32" s="14"/>
      <c r="L32" s="14"/>
      <c r="M32" s="13"/>
    </row>
    <row r="33" spans="1:12" s="141" customFormat="1">
      <c r="A33" s="195" t="s">
        <v>2563</v>
      </c>
      <c r="B33" s="247"/>
      <c r="D33" s="195" t="s">
        <v>1068</v>
      </c>
      <c r="E33" s="144"/>
      <c r="F33" s="144"/>
      <c r="G33" s="144"/>
      <c r="H33" s="194"/>
      <c r="I33" s="194"/>
      <c r="J33" s="206"/>
      <c r="K33" s="194"/>
      <c r="L33" s="194"/>
    </row>
    <row r="34" spans="1:12" s="141" customFormat="1">
      <c r="A34" s="195"/>
      <c r="B34" s="247"/>
      <c r="E34" s="144"/>
      <c r="F34" s="144"/>
      <c r="G34" s="144"/>
      <c r="H34" s="194"/>
      <c r="I34" s="194"/>
      <c r="J34" s="206"/>
      <c r="K34" s="194"/>
      <c r="L34" s="194"/>
    </row>
    <row r="35" spans="1:12" ht="33.75">
      <c r="A35" s="90" t="s">
        <v>44</v>
      </c>
      <c r="B35" s="90" t="s">
        <v>1157</v>
      </c>
      <c r="C35" s="91" t="s">
        <v>2569</v>
      </c>
      <c r="D35" s="90" t="s">
        <v>1069</v>
      </c>
      <c r="E35" s="90" t="s">
        <v>2554</v>
      </c>
      <c r="F35" s="90" t="s">
        <v>1070</v>
      </c>
      <c r="G35" s="90" t="s">
        <v>2553</v>
      </c>
    </row>
    <row r="36" spans="1:12">
      <c r="A36" s="92"/>
      <c r="B36" s="92"/>
      <c r="C36" s="105" t="s">
        <v>42</v>
      </c>
      <c r="D36" s="92"/>
      <c r="E36" s="92"/>
      <c r="F36" s="93"/>
      <c r="G36" s="94">
        <f>SUM(G39:G83)</f>
        <v>118343.68999999999</v>
      </c>
    </row>
    <row r="37" spans="1:12">
      <c r="A37" s="92"/>
      <c r="B37" s="92"/>
      <c r="C37" s="105" t="s">
        <v>1073</v>
      </c>
      <c r="D37" s="92"/>
      <c r="E37" s="92"/>
      <c r="F37" s="93"/>
      <c r="G37" s="94">
        <f>SUMIF($E39:$E464,"S",G39:G464)</f>
        <v>66947.76999999999</v>
      </c>
    </row>
    <row r="38" spans="1:12">
      <c r="A38" s="92"/>
      <c r="B38" s="92"/>
      <c r="C38" s="105" t="s">
        <v>1074</v>
      </c>
      <c r="D38" s="92"/>
      <c r="E38" s="92"/>
      <c r="F38" s="93"/>
      <c r="G38" s="94">
        <f>SUMIF($E39:$E465,"P",G39:G465)</f>
        <v>51395.92</v>
      </c>
    </row>
    <row r="39" spans="1:12" s="8" customFormat="1">
      <c r="A39" s="17">
        <v>1</v>
      </c>
      <c r="B39" s="121" t="s">
        <v>1695</v>
      </c>
      <c r="C39" s="158" t="s">
        <v>1696</v>
      </c>
      <c r="D39" s="159" t="s">
        <v>1693</v>
      </c>
      <c r="E39" s="160" t="s">
        <v>1076</v>
      </c>
      <c r="F39" s="160" t="s">
        <v>1694</v>
      </c>
      <c r="G39" s="161">
        <v>1894</v>
      </c>
      <c r="H39" s="14"/>
      <c r="I39" s="14"/>
      <c r="K39" s="14"/>
      <c r="L39" s="14"/>
    </row>
    <row r="40" spans="1:12" s="8" customFormat="1">
      <c r="A40" s="17">
        <v>2</v>
      </c>
      <c r="B40" s="121" t="s">
        <v>1695</v>
      </c>
      <c r="C40" s="158" t="s">
        <v>1699</v>
      </c>
      <c r="D40" s="159" t="s">
        <v>1697</v>
      </c>
      <c r="E40" s="160" t="s">
        <v>1076</v>
      </c>
      <c r="F40" s="160" t="s">
        <v>1698</v>
      </c>
      <c r="G40" s="161">
        <v>1040</v>
      </c>
      <c r="H40" s="14"/>
      <c r="I40" s="14"/>
      <c r="K40" s="14"/>
      <c r="L40" s="14"/>
    </row>
    <row r="41" spans="1:12" s="8" customFormat="1">
      <c r="A41" s="17">
        <v>3</v>
      </c>
      <c r="B41" s="121" t="s">
        <v>1695</v>
      </c>
      <c r="C41" s="158" t="s">
        <v>1702</v>
      </c>
      <c r="D41" s="159" t="s">
        <v>1700</v>
      </c>
      <c r="E41" s="160" t="s">
        <v>1076</v>
      </c>
      <c r="F41" s="160" t="s">
        <v>1701</v>
      </c>
      <c r="G41" s="161">
        <v>299</v>
      </c>
      <c r="H41" s="14"/>
      <c r="I41" s="14"/>
      <c r="K41" s="14"/>
      <c r="L41" s="14"/>
    </row>
    <row r="42" spans="1:12" s="8" customFormat="1">
      <c r="A42" s="17">
        <v>4</v>
      </c>
      <c r="B42" s="121" t="s">
        <v>1695</v>
      </c>
      <c r="C42" s="158" t="s">
        <v>1705</v>
      </c>
      <c r="D42" s="159" t="s">
        <v>1703</v>
      </c>
      <c r="E42" s="160" t="s">
        <v>1076</v>
      </c>
      <c r="F42" s="160" t="s">
        <v>1704</v>
      </c>
      <c r="G42" s="161">
        <v>959.97</v>
      </c>
      <c r="H42" s="14"/>
      <c r="I42" s="14"/>
      <c r="K42" s="14"/>
      <c r="L42" s="14"/>
    </row>
    <row r="43" spans="1:12" s="8" customFormat="1">
      <c r="A43" s="17">
        <v>5</v>
      </c>
      <c r="B43" s="121" t="s">
        <v>1695</v>
      </c>
      <c r="C43" s="158" t="s">
        <v>1708</v>
      </c>
      <c r="D43" s="159" t="s">
        <v>1706</v>
      </c>
      <c r="E43" s="160" t="s">
        <v>1076</v>
      </c>
      <c r="F43" s="160" t="s">
        <v>1707</v>
      </c>
      <c r="G43" s="161">
        <v>2518.6999999999998</v>
      </c>
      <c r="H43" s="14"/>
      <c r="I43" s="14"/>
      <c r="K43" s="14"/>
      <c r="L43" s="14"/>
    </row>
    <row r="44" spans="1:12" s="8" customFormat="1">
      <c r="A44" s="17">
        <v>6</v>
      </c>
      <c r="B44" s="121" t="s">
        <v>1695</v>
      </c>
      <c r="C44" s="158" t="s">
        <v>1710</v>
      </c>
      <c r="D44" s="159" t="s">
        <v>1160</v>
      </c>
      <c r="E44" s="160" t="s">
        <v>1076</v>
      </c>
      <c r="F44" s="160" t="s">
        <v>1709</v>
      </c>
      <c r="G44" s="161">
        <v>1080</v>
      </c>
      <c r="H44" s="14"/>
      <c r="I44" s="14"/>
      <c r="K44" s="14"/>
      <c r="L44" s="14"/>
    </row>
    <row r="45" spans="1:12" s="8" customFormat="1">
      <c r="A45" s="17">
        <v>7</v>
      </c>
      <c r="B45" s="121" t="s">
        <v>1695</v>
      </c>
      <c r="C45" s="158" t="s">
        <v>1713</v>
      </c>
      <c r="D45" s="159" t="s">
        <v>1711</v>
      </c>
      <c r="E45" s="160" t="s">
        <v>1350</v>
      </c>
      <c r="F45" s="160" t="s">
        <v>1712</v>
      </c>
      <c r="G45" s="161">
        <v>1649</v>
      </c>
      <c r="H45" s="14"/>
      <c r="I45" s="14"/>
      <c r="K45" s="14"/>
      <c r="L45" s="14"/>
    </row>
    <row r="46" spans="1:12" s="8" customFormat="1">
      <c r="A46" s="17">
        <v>8</v>
      </c>
      <c r="B46" s="121" t="s">
        <v>1695</v>
      </c>
      <c r="C46" s="158" t="s">
        <v>1716</v>
      </c>
      <c r="D46" s="159" t="s">
        <v>1714</v>
      </c>
      <c r="E46" s="160" t="s">
        <v>1350</v>
      </c>
      <c r="F46" s="160" t="s">
        <v>1715</v>
      </c>
      <c r="G46" s="161">
        <v>2150</v>
      </c>
      <c r="H46" s="14"/>
      <c r="I46" s="14"/>
      <c r="K46" s="14"/>
      <c r="L46" s="14"/>
    </row>
    <row r="47" spans="1:12" s="8" customFormat="1">
      <c r="A47" s="17">
        <v>9</v>
      </c>
      <c r="B47" s="121" t="s">
        <v>1695</v>
      </c>
      <c r="C47" s="158" t="s">
        <v>1719</v>
      </c>
      <c r="D47" s="159" t="s">
        <v>1717</v>
      </c>
      <c r="E47" s="160" t="s">
        <v>1350</v>
      </c>
      <c r="F47" s="160" t="s">
        <v>1718</v>
      </c>
      <c r="G47" s="161">
        <v>2399.9899999999998</v>
      </c>
      <c r="H47" s="14"/>
      <c r="I47" s="14"/>
      <c r="K47" s="14"/>
      <c r="L47" s="14"/>
    </row>
    <row r="48" spans="1:12" s="8" customFormat="1">
      <c r="A48" s="17">
        <v>10</v>
      </c>
      <c r="B48" s="121" t="s">
        <v>1695</v>
      </c>
      <c r="C48" s="158" t="s">
        <v>1721</v>
      </c>
      <c r="D48" s="159" t="s">
        <v>1720</v>
      </c>
      <c r="E48" s="160" t="s">
        <v>1350</v>
      </c>
      <c r="F48" s="160" t="s">
        <v>1718</v>
      </c>
      <c r="G48" s="161">
        <v>3299.99</v>
      </c>
      <c r="H48" s="14"/>
      <c r="I48" s="14"/>
      <c r="K48" s="14"/>
      <c r="L48" s="14"/>
    </row>
    <row r="49" spans="1:12" s="8" customFormat="1">
      <c r="A49" s="17">
        <v>11</v>
      </c>
      <c r="B49" s="121" t="s">
        <v>1695</v>
      </c>
      <c r="C49" s="158" t="s">
        <v>1724</v>
      </c>
      <c r="D49" s="159" t="s">
        <v>1722</v>
      </c>
      <c r="E49" s="160" t="s">
        <v>1076</v>
      </c>
      <c r="F49" s="160" t="s">
        <v>1723</v>
      </c>
      <c r="G49" s="161">
        <v>583.51</v>
      </c>
      <c r="H49" s="14"/>
      <c r="I49" s="14"/>
      <c r="K49" s="14"/>
      <c r="L49" s="14"/>
    </row>
    <row r="50" spans="1:12" s="8" customFormat="1">
      <c r="A50" s="17">
        <v>12</v>
      </c>
      <c r="B50" s="121" t="s">
        <v>1695</v>
      </c>
      <c r="C50" s="158" t="s">
        <v>1727</v>
      </c>
      <c r="D50" s="159" t="s">
        <v>1725</v>
      </c>
      <c r="E50" s="160" t="s">
        <v>1076</v>
      </c>
      <c r="F50" s="160" t="s">
        <v>1726</v>
      </c>
      <c r="G50" s="161">
        <v>568</v>
      </c>
      <c r="H50" s="14"/>
      <c r="I50" s="14"/>
      <c r="K50" s="14"/>
      <c r="L50" s="14"/>
    </row>
    <row r="51" spans="1:12" s="8" customFormat="1">
      <c r="A51" s="17">
        <v>13</v>
      </c>
      <c r="B51" s="121" t="s">
        <v>1695</v>
      </c>
      <c r="C51" s="158" t="s">
        <v>1730</v>
      </c>
      <c r="D51" s="159" t="s">
        <v>1728</v>
      </c>
      <c r="E51" s="160" t="s">
        <v>1350</v>
      </c>
      <c r="F51" s="160" t="s">
        <v>1729</v>
      </c>
      <c r="G51" s="161">
        <v>15839.01</v>
      </c>
      <c r="H51" s="14"/>
      <c r="I51" s="14"/>
      <c r="K51" s="14"/>
      <c r="L51" s="14"/>
    </row>
    <row r="52" spans="1:12" s="8" customFormat="1">
      <c r="A52" s="17">
        <v>14</v>
      </c>
      <c r="B52" s="121" t="s">
        <v>1695</v>
      </c>
      <c r="C52" s="158" t="s">
        <v>1733</v>
      </c>
      <c r="D52" s="159" t="s">
        <v>1731</v>
      </c>
      <c r="E52" s="160" t="s">
        <v>1076</v>
      </c>
      <c r="F52" s="160" t="s">
        <v>1732</v>
      </c>
      <c r="G52" s="161">
        <v>949.5</v>
      </c>
      <c r="H52" s="14"/>
      <c r="I52" s="14"/>
      <c r="K52" s="14"/>
      <c r="L52" s="14"/>
    </row>
    <row r="53" spans="1:12" s="8" customFormat="1">
      <c r="A53" s="17">
        <v>15</v>
      </c>
      <c r="B53" s="121" t="s">
        <v>1695</v>
      </c>
      <c r="C53" s="158" t="s">
        <v>1736</v>
      </c>
      <c r="D53" s="159" t="s">
        <v>1734</v>
      </c>
      <c r="E53" s="160" t="s">
        <v>1076</v>
      </c>
      <c r="F53" s="160" t="s">
        <v>1735</v>
      </c>
      <c r="G53" s="161">
        <v>4633.2</v>
      </c>
      <c r="H53" s="14"/>
      <c r="I53" s="14"/>
      <c r="K53" s="14"/>
      <c r="L53" s="14"/>
    </row>
    <row r="54" spans="1:12" s="8" customFormat="1">
      <c r="A54" s="17">
        <v>16</v>
      </c>
      <c r="B54" s="121" t="s">
        <v>1695</v>
      </c>
      <c r="C54" s="158" t="s">
        <v>1739</v>
      </c>
      <c r="D54" s="159" t="s">
        <v>1737</v>
      </c>
      <c r="E54" s="160" t="s">
        <v>1076</v>
      </c>
      <c r="F54" s="160" t="s">
        <v>1738</v>
      </c>
      <c r="G54" s="161">
        <v>3198</v>
      </c>
      <c r="H54" s="14"/>
      <c r="I54" s="14"/>
      <c r="K54" s="14"/>
      <c r="L54" s="14"/>
    </row>
    <row r="55" spans="1:12" s="8" customFormat="1">
      <c r="A55" s="17">
        <v>17</v>
      </c>
      <c r="B55" s="121" t="s">
        <v>1695</v>
      </c>
      <c r="C55" s="158" t="s">
        <v>1742</v>
      </c>
      <c r="D55" s="159" t="s">
        <v>1740</v>
      </c>
      <c r="E55" s="160" t="s">
        <v>1350</v>
      </c>
      <c r="F55" s="160" t="s">
        <v>1741</v>
      </c>
      <c r="G55" s="161">
        <v>3299.94</v>
      </c>
      <c r="H55" s="14"/>
      <c r="I55" s="14"/>
      <c r="K55" s="14"/>
      <c r="L55" s="14"/>
    </row>
    <row r="56" spans="1:12" s="8" customFormat="1">
      <c r="A56" s="17">
        <v>18</v>
      </c>
      <c r="B56" s="121" t="s">
        <v>1695</v>
      </c>
      <c r="C56" s="158" t="s">
        <v>1744</v>
      </c>
      <c r="D56" s="159" t="s">
        <v>1743</v>
      </c>
      <c r="E56" s="160" t="s">
        <v>1350</v>
      </c>
      <c r="F56" s="160">
        <v>2016</v>
      </c>
      <c r="G56" s="161">
        <v>2979.99</v>
      </c>
      <c r="H56" s="14"/>
      <c r="I56" s="14"/>
      <c r="K56" s="14"/>
      <c r="L56" s="14"/>
    </row>
    <row r="57" spans="1:12" s="8" customFormat="1">
      <c r="A57" s="17">
        <v>19</v>
      </c>
      <c r="B57" s="121" t="s">
        <v>1695</v>
      </c>
      <c r="C57" s="158" t="s">
        <v>1746</v>
      </c>
      <c r="D57" s="159" t="s">
        <v>1745</v>
      </c>
      <c r="E57" s="160" t="s">
        <v>1350</v>
      </c>
      <c r="F57" s="160">
        <v>2013</v>
      </c>
      <c r="G57" s="161">
        <v>2680</v>
      </c>
      <c r="H57" s="14"/>
      <c r="I57" s="14"/>
      <c r="K57" s="14"/>
      <c r="L57" s="14"/>
    </row>
    <row r="58" spans="1:12" s="8" customFormat="1">
      <c r="A58" s="17">
        <v>20</v>
      </c>
      <c r="B58" s="121" t="s">
        <v>1695</v>
      </c>
      <c r="C58" s="158" t="s">
        <v>1748</v>
      </c>
      <c r="D58" s="159" t="s">
        <v>1747</v>
      </c>
      <c r="E58" s="160" t="s">
        <v>1076</v>
      </c>
      <c r="F58" s="160">
        <v>2013</v>
      </c>
      <c r="G58" s="161">
        <v>3640.8</v>
      </c>
      <c r="H58" s="14"/>
      <c r="I58" s="14"/>
      <c r="K58" s="14"/>
      <c r="L58" s="14"/>
    </row>
    <row r="59" spans="1:12" s="8" customFormat="1">
      <c r="A59" s="17">
        <v>21</v>
      </c>
      <c r="B59" s="121" t="s">
        <v>1695</v>
      </c>
      <c r="C59" s="158" t="s">
        <v>1750</v>
      </c>
      <c r="D59" s="159" t="s">
        <v>1749</v>
      </c>
      <c r="E59" s="160" t="s">
        <v>1076</v>
      </c>
      <c r="F59" s="160">
        <v>2014</v>
      </c>
      <c r="G59" s="161">
        <v>3000</v>
      </c>
      <c r="H59" s="14"/>
      <c r="I59" s="14"/>
      <c r="K59" s="14"/>
      <c r="L59" s="14"/>
    </row>
    <row r="60" spans="1:12" s="8" customFormat="1">
      <c r="A60" s="17">
        <v>22</v>
      </c>
      <c r="B60" s="121" t="s">
        <v>1695</v>
      </c>
      <c r="C60" s="158" t="s">
        <v>1752</v>
      </c>
      <c r="D60" s="159" t="s">
        <v>1751</v>
      </c>
      <c r="E60" s="160" t="s">
        <v>1076</v>
      </c>
      <c r="F60" s="160">
        <v>2015</v>
      </c>
      <c r="G60" s="161">
        <v>3542.4</v>
      </c>
      <c r="H60" s="14"/>
      <c r="I60" s="14"/>
      <c r="K60" s="14"/>
      <c r="L60" s="14"/>
    </row>
    <row r="61" spans="1:12" s="8" customFormat="1">
      <c r="A61" s="17">
        <v>23</v>
      </c>
      <c r="B61" s="121" t="s">
        <v>1695</v>
      </c>
      <c r="C61" s="158" t="s">
        <v>1754</v>
      </c>
      <c r="D61" s="159" t="s">
        <v>1753</v>
      </c>
      <c r="E61" s="160" t="s">
        <v>1350</v>
      </c>
      <c r="F61" s="160">
        <v>2015</v>
      </c>
      <c r="G61" s="161">
        <v>2100</v>
      </c>
      <c r="H61" s="14"/>
      <c r="I61" s="14"/>
      <c r="K61" s="14"/>
      <c r="L61" s="14"/>
    </row>
    <row r="62" spans="1:12" s="8" customFormat="1">
      <c r="A62" s="17">
        <v>24</v>
      </c>
      <c r="B62" s="121" t="s">
        <v>1695</v>
      </c>
      <c r="C62" s="158" t="s">
        <v>1756</v>
      </c>
      <c r="D62" s="159" t="s">
        <v>1755</v>
      </c>
      <c r="E62" s="160" t="s">
        <v>1076</v>
      </c>
      <c r="F62" s="160">
        <v>2015</v>
      </c>
      <c r="G62" s="161">
        <v>500</v>
      </c>
      <c r="H62" s="14"/>
      <c r="I62" s="14"/>
      <c r="K62" s="14"/>
      <c r="L62" s="14"/>
    </row>
    <row r="63" spans="1:12" s="8" customFormat="1" ht="22.5">
      <c r="A63" s="17">
        <v>25</v>
      </c>
      <c r="B63" s="121" t="s">
        <v>1695</v>
      </c>
      <c r="C63" s="158" t="s">
        <v>1758</v>
      </c>
      <c r="D63" s="159" t="s">
        <v>1757</v>
      </c>
      <c r="E63" s="160" t="s">
        <v>1076</v>
      </c>
      <c r="F63" s="160">
        <v>2015</v>
      </c>
      <c r="G63" s="161">
        <v>2000</v>
      </c>
      <c r="H63" s="14"/>
      <c r="I63" s="14"/>
      <c r="K63" s="14"/>
      <c r="L63" s="14"/>
    </row>
    <row r="64" spans="1:12" s="8" customFormat="1">
      <c r="A64" s="17">
        <v>26</v>
      </c>
      <c r="B64" s="121" t="s">
        <v>1695</v>
      </c>
      <c r="C64" s="158" t="s">
        <v>1760</v>
      </c>
      <c r="D64" s="159" t="s">
        <v>1759</v>
      </c>
      <c r="E64" s="160" t="s">
        <v>1350</v>
      </c>
      <c r="F64" s="160">
        <v>2016</v>
      </c>
      <c r="G64" s="161">
        <v>1700</v>
      </c>
      <c r="H64" s="14"/>
      <c r="I64" s="14"/>
      <c r="K64" s="14"/>
      <c r="L64" s="14"/>
    </row>
    <row r="65" spans="1:12" s="8" customFormat="1">
      <c r="A65" s="17">
        <v>27</v>
      </c>
      <c r="B65" s="121" t="s">
        <v>1695</v>
      </c>
      <c r="C65" s="158" t="s">
        <v>1762</v>
      </c>
      <c r="D65" s="159" t="s">
        <v>1761</v>
      </c>
      <c r="E65" s="160" t="s">
        <v>1350</v>
      </c>
      <c r="F65" s="160">
        <v>2015</v>
      </c>
      <c r="G65" s="161">
        <v>999</v>
      </c>
      <c r="H65" s="14"/>
      <c r="I65" s="14"/>
      <c r="K65" s="14"/>
      <c r="L65" s="14"/>
    </row>
    <row r="66" spans="1:12" s="8" customFormat="1" ht="22.5">
      <c r="A66" s="17">
        <v>28</v>
      </c>
      <c r="B66" s="121" t="s">
        <v>1695</v>
      </c>
      <c r="C66" s="158" t="s">
        <v>1764</v>
      </c>
      <c r="D66" s="159" t="s">
        <v>1763</v>
      </c>
      <c r="E66" s="160" t="s">
        <v>1350</v>
      </c>
      <c r="F66" s="160">
        <v>2015</v>
      </c>
      <c r="G66" s="161">
        <v>899</v>
      </c>
      <c r="H66" s="14"/>
      <c r="I66" s="14"/>
      <c r="K66" s="14"/>
      <c r="L66" s="14"/>
    </row>
    <row r="67" spans="1:12" s="8" customFormat="1">
      <c r="A67" s="17">
        <v>29</v>
      </c>
      <c r="B67" s="121" t="s">
        <v>1695</v>
      </c>
      <c r="C67" s="158" t="s">
        <v>1766</v>
      </c>
      <c r="D67" s="159" t="s">
        <v>1765</v>
      </c>
      <c r="E67" s="160" t="s">
        <v>1076</v>
      </c>
      <c r="F67" s="160">
        <v>2017</v>
      </c>
      <c r="G67" s="161">
        <v>2460</v>
      </c>
      <c r="H67" s="14"/>
      <c r="I67" s="14"/>
      <c r="K67" s="14"/>
      <c r="L67" s="14"/>
    </row>
    <row r="68" spans="1:12" s="8" customFormat="1">
      <c r="A68" s="17">
        <v>30</v>
      </c>
      <c r="B68" s="121" t="s">
        <v>1695</v>
      </c>
      <c r="C68" s="162" t="s">
        <v>1768</v>
      </c>
      <c r="D68" s="163" t="s">
        <v>1767</v>
      </c>
      <c r="E68" s="162" t="s">
        <v>1350</v>
      </c>
      <c r="F68" s="164">
        <v>43523</v>
      </c>
      <c r="G68" s="165">
        <v>2250</v>
      </c>
      <c r="H68" s="14"/>
      <c r="I68" s="14"/>
      <c r="K68" s="14"/>
      <c r="L68" s="14"/>
    </row>
    <row r="69" spans="1:12" s="8" customFormat="1">
      <c r="A69" s="17">
        <v>31</v>
      </c>
      <c r="B69" s="121" t="s">
        <v>1695</v>
      </c>
      <c r="C69" s="162" t="s">
        <v>1770</v>
      </c>
      <c r="D69" s="163" t="s">
        <v>1769</v>
      </c>
      <c r="E69" s="162" t="s">
        <v>1350</v>
      </c>
      <c r="F69" s="164">
        <v>43391</v>
      </c>
      <c r="G69" s="165">
        <v>2659.97</v>
      </c>
      <c r="H69" s="14"/>
      <c r="I69" s="14"/>
      <c r="K69" s="14"/>
      <c r="L69" s="14"/>
    </row>
    <row r="70" spans="1:12" s="8" customFormat="1">
      <c r="A70" s="17">
        <v>32</v>
      </c>
      <c r="B70" s="121" t="s">
        <v>1695</v>
      </c>
      <c r="C70" s="162" t="s">
        <v>1772</v>
      </c>
      <c r="D70" s="163" t="s">
        <v>1771</v>
      </c>
      <c r="E70" s="162" t="s">
        <v>1350</v>
      </c>
      <c r="F70" s="164">
        <v>43391</v>
      </c>
      <c r="G70" s="165">
        <v>2840.03</v>
      </c>
      <c r="H70" s="14"/>
      <c r="I70" s="14"/>
      <c r="K70" s="14"/>
      <c r="L70" s="14"/>
    </row>
    <row r="71" spans="1:12" s="8" customFormat="1">
      <c r="A71" s="17">
        <v>33</v>
      </c>
      <c r="B71" s="121" t="s">
        <v>1695</v>
      </c>
      <c r="C71" s="162" t="s">
        <v>1774</v>
      </c>
      <c r="D71" s="163" t="s">
        <v>1773</v>
      </c>
      <c r="E71" s="162" t="s">
        <v>1076</v>
      </c>
      <c r="F71" s="164">
        <v>43398</v>
      </c>
      <c r="G71" s="165">
        <v>2170</v>
      </c>
      <c r="H71" s="14"/>
      <c r="I71" s="14"/>
      <c r="K71" s="14"/>
      <c r="L71" s="14"/>
    </row>
    <row r="72" spans="1:12" s="8" customFormat="1">
      <c r="A72" s="17">
        <v>34</v>
      </c>
      <c r="B72" s="121" t="s">
        <v>1695</v>
      </c>
      <c r="C72" s="96" t="s">
        <v>1766</v>
      </c>
      <c r="D72" s="95" t="s">
        <v>1775</v>
      </c>
      <c r="E72" s="67" t="s">
        <v>1076</v>
      </c>
      <c r="F72" s="166">
        <v>43817</v>
      </c>
      <c r="G72" s="98">
        <v>629.80999999999995</v>
      </c>
      <c r="H72" s="14"/>
      <c r="I72" s="14"/>
      <c r="K72" s="14"/>
      <c r="L72" s="14"/>
    </row>
    <row r="73" spans="1:12" s="8" customFormat="1">
      <c r="A73" s="17">
        <v>35</v>
      </c>
      <c r="B73" s="58" t="s">
        <v>1695</v>
      </c>
      <c r="C73" s="96" t="s">
        <v>1776</v>
      </c>
      <c r="D73" s="95" t="s">
        <v>1775</v>
      </c>
      <c r="E73" s="67" t="s">
        <v>1076</v>
      </c>
      <c r="F73" s="166">
        <v>43817</v>
      </c>
      <c r="G73" s="98">
        <v>1155.1199999999999</v>
      </c>
      <c r="H73" s="14"/>
      <c r="I73" s="14"/>
      <c r="K73" s="14"/>
      <c r="L73" s="14"/>
    </row>
    <row r="74" spans="1:12" s="8" customFormat="1" ht="22.5">
      <c r="A74" s="17">
        <v>36</v>
      </c>
      <c r="B74" s="58" t="s">
        <v>1695</v>
      </c>
      <c r="C74" s="96" t="s">
        <v>1778</v>
      </c>
      <c r="D74" s="95" t="s">
        <v>1777</v>
      </c>
      <c r="E74" s="67" t="s">
        <v>1076</v>
      </c>
      <c r="F74" s="166">
        <v>43703</v>
      </c>
      <c r="G74" s="98">
        <v>14000</v>
      </c>
      <c r="H74" s="14"/>
      <c r="I74" s="14"/>
      <c r="K74" s="14"/>
      <c r="L74" s="14"/>
    </row>
    <row r="75" spans="1:12" s="8" customFormat="1">
      <c r="A75" s="17">
        <v>37</v>
      </c>
      <c r="B75" s="58" t="s">
        <v>1695</v>
      </c>
      <c r="C75" s="96" t="s">
        <v>1780</v>
      </c>
      <c r="D75" s="95" t="s">
        <v>1779</v>
      </c>
      <c r="E75" s="67" t="s">
        <v>1076</v>
      </c>
      <c r="F75" s="166">
        <v>43678</v>
      </c>
      <c r="G75" s="98">
        <v>2767.5</v>
      </c>
      <c r="H75" s="14"/>
      <c r="I75" s="14"/>
      <c r="K75" s="14"/>
      <c r="L75" s="14"/>
    </row>
    <row r="76" spans="1:12" s="8" customFormat="1">
      <c r="A76" s="17">
        <v>38</v>
      </c>
      <c r="B76" s="58" t="s">
        <v>1695</v>
      </c>
      <c r="C76" s="96" t="s">
        <v>1782</v>
      </c>
      <c r="D76" s="95" t="s">
        <v>1781</v>
      </c>
      <c r="E76" s="67" t="s">
        <v>1350</v>
      </c>
      <c r="F76" s="166">
        <v>43542</v>
      </c>
      <c r="G76" s="98">
        <v>3000</v>
      </c>
      <c r="H76" s="14"/>
      <c r="I76" s="14"/>
      <c r="K76" s="14"/>
      <c r="L76" s="14"/>
    </row>
    <row r="77" spans="1:12" s="8" customFormat="1">
      <c r="A77" s="17">
        <v>39</v>
      </c>
      <c r="B77" s="58" t="s">
        <v>1695</v>
      </c>
      <c r="C77" s="96" t="s">
        <v>1784</v>
      </c>
      <c r="D77" s="95" t="s">
        <v>1783</v>
      </c>
      <c r="E77" s="67" t="s">
        <v>1076</v>
      </c>
      <c r="F77" s="166">
        <v>43629</v>
      </c>
      <c r="G77" s="98">
        <v>599</v>
      </c>
      <c r="H77" s="14"/>
      <c r="I77" s="14"/>
      <c r="K77" s="14"/>
      <c r="L77" s="14"/>
    </row>
    <row r="78" spans="1:12" s="8" customFormat="1">
      <c r="A78" s="17">
        <v>40</v>
      </c>
      <c r="B78" s="58" t="s">
        <v>1695</v>
      </c>
      <c r="C78" s="96" t="s">
        <v>1786</v>
      </c>
      <c r="D78" s="95" t="s">
        <v>1785</v>
      </c>
      <c r="E78" s="67" t="s">
        <v>1350</v>
      </c>
      <c r="F78" s="166">
        <v>43726</v>
      </c>
      <c r="G78" s="98">
        <v>650</v>
      </c>
      <c r="H78" s="14"/>
      <c r="I78" s="14"/>
      <c r="K78" s="14"/>
      <c r="L78" s="14"/>
    </row>
    <row r="79" spans="1:12" s="8" customFormat="1">
      <c r="A79" s="17">
        <v>41</v>
      </c>
      <c r="B79" s="58" t="s">
        <v>1695</v>
      </c>
      <c r="C79" s="96" t="s">
        <v>1788</v>
      </c>
      <c r="D79" s="95" t="s">
        <v>1787</v>
      </c>
      <c r="E79" s="67" t="s">
        <v>1076</v>
      </c>
      <c r="F79" s="166">
        <v>43678</v>
      </c>
      <c r="G79" s="98">
        <v>7482.56</v>
      </c>
      <c r="H79" s="14"/>
      <c r="I79" s="14"/>
      <c r="K79" s="14"/>
      <c r="L79" s="14"/>
    </row>
    <row r="80" spans="1:12" s="8" customFormat="1" ht="22.5">
      <c r="A80" s="17">
        <v>42</v>
      </c>
      <c r="B80" s="58" t="s">
        <v>1695</v>
      </c>
      <c r="C80" s="96" t="s">
        <v>1790</v>
      </c>
      <c r="D80" s="95" t="s">
        <v>1789</v>
      </c>
      <c r="E80" s="67" t="s">
        <v>1076</v>
      </c>
      <c r="F80" s="166">
        <v>43678</v>
      </c>
      <c r="G80" s="98">
        <v>3308.7</v>
      </c>
      <c r="H80" s="14"/>
      <c r="I80" s="14"/>
      <c r="K80" s="14"/>
      <c r="L80" s="14"/>
    </row>
    <row r="81" spans="1:12" s="8" customFormat="1">
      <c r="A81" s="17">
        <v>43</v>
      </c>
      <c r="B81" s="58" t="s">
        <v>1695</v>
      </c>
      <c r="C81" s="96" t="s">
        <v>1792</v>
      </c>
      <c r="D81" s="95" t="s">
        <v>1791</v>
      </c>
      <c r="E81" s="67" t="s">
        <v>1076</v>
      </c>
      <c r="F81" s="166">
        <v>43678</v>
      </c>
      <c r="G81" s="98">
        <v>1968</v>
      </c>
      <c r="H81" s="14"/>
      <c r="I81" s="14"/>
      <c r="K81" s="14"/>
      <c r="L81" s="14"/>
    </row>
  </sheetData>
  <mergeCells count="21">
    <mergeCell ref="M4:M5"/>
    <mergeCell ref="N4:N5"/>
    <mergeCell ref="O4:O5"/>
    <mergeCell ref="P4:P5"/>
    <mergeCell ref="K4:K5"/>
    <mergeCell ref="L4:L5"/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F4:F5"/>
    <mergeCell ref="F20:G20"/>
    <mergeCell ref="C20:C21"/>
    <mergeCell ref="D20:E20"/>
    <mergeCell ref="H20:I20"/>
    <mergeCell ref="A17:G17"/>
  </mergeCells>
  <dataValidations count="3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36:G81 H27:H30">
      <formula1>0</formula1>
    </dataValidation>
    <dataValidation type="list" showInputMessage="1" showErrorMessage="1" sqref="E39:E48 E56:E67">
      <formula1>"S,P"</formula1>
    </dataValidation>
    <dataValidation type="list" showInputMessage="1" showErrorMessage="1" sqref="E49:E55 E72:E81">
      <formula1>"S,P,O"</formula1>
    </dataValidation>
  </dataValidations>
  <pageMargins left="0.7" right="0.7" top="0.75" bottom="0.75" header="0.3" footer="0.3"/>
  <pageSetup paperSize="9" scale="48" orientation="landscape" r:id="rId1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view="pageBreakPreview" zoomScale="60" zoomScaleNormal="100" workbookViewId="0">
      <selection sqref="A1:XFD2"/>
    </sheetView>
  </sheetViews>
  <sheetFormatPr defaultColWidth="8.75" defaultRowHeight="11.25"/>
  <cols>
    <col min="1" max="1" width="4.375" style="13" customWidth="1"/>
    <col min="2" max="2" width="8.125" style="24" customWidth="1"/>
    <col min="3" max="3" width="14" style="20" customWidth="1"/>
    <col min="4" max="4" width="18.25" style="8" customWidth="1"/>
    <col min="5" max="5" width="16.375" style="8" customWidth="1"/>
    <col min="6" max="7" width="8.75" style="13"/>
    <col min="8" max="9" width="11.75" style="14" customWidth="1"/>
    <col min="10" max="10" width="13.875" style="13" customWidth="1"/>
    <col min="11" max="12" width="13.875" style="14" customWidth="1"/>
    <col min="13" max="13" width="8.75" style="8"/>
    <col min="14" max="14" width="14.5" style="8" customWidth="1"/>
    <col min="15" max="15" width="26.25" style="8" customWidth="1"/>
    <col min="16" max="16" width="13.375" style="8" customWidth="1"/>
    <col min="17" max="16384" width="8.75" style="8"/>
  </cols>
  <sheetData>
    <row r="1" spans="1:16">
      <c r="A1" s="31" t="s">
        <v>2556</v>
      </c>
      <c r="C1" s="8"/>
      <c r="D1" s="22" t="s">
        <v>2568</v>
      </c>
      <c r="J1" s="14"/>
      <c r="M1" s="13"/>
    </row>
    <row r="2" spans="1:16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  <c r="L2" s="194"/>
    </row>
    <row r="3" spans="1:16">
      <c r="J3" s="129"/>
    </row>
    <row r="4" spans="1:16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  <c r="M4" s="347" t="s">
        <v>1159</v>
      </c>
      <c r="N4" s="347" t="s">
        <v>1284</v>
      </c>
      <c r="O4" s="347" t="s">
        <v>1632</v>
      </c>
      <c r="P4" s="347" t="s">
        <v>1688</v>
      </c>
    </row>
    <row r="5" spans="1:16">
      <c r="A5" s="332"/>
      <c r="B5" s="345"/>
      <c r="C5" s="333"/>
      <c r="D5" s="332"/>
      <c r="E5" s="332"/>
      <c r="F5" s="332"/>
      <c r="G5" s="332"/>
      <c r="H5" s="344"/>
      <c r="I5" s="344"/>
      <c r="J5" s="344"/>
      <c r="K5" s="344"/>
      <c r="L5" s="344"/>
      <c r="M5" s="347"/>
      <c r="N5" s="347"/>
      <c r="O5" s="347"/>
      <c r="P5" s="347"/>
    </row>
    <row r="6" spans="1:16">
      <c r="A6" s="33">
        <v>1</v>
      </c>
      <c r="B6" s="255" t="s">
        <v>144</v>
      </c>
      <c r="C6" s="53" t="s">
        <v>189</v>
      </c>
      <c r="D6" s="3" t="s">
        <v>129</v>
      </c>
      <c r="E6" s="3" t="s">
        <v>9</v>
      </c>
      <c r="F6" s="2" t="s">
        <v>10</v>
      </c>
      <c r="G6" s="2">
        <v>1</v>
      </c>
      <c r="H6" s="4">
        <v>70425</v>
      </c>
      <c r="I6" s="4">
        <v>0</v>
      </c>
      <c r="J6" s="242"/>
      <c r="K6" s="244"/>
      <c r="L6" s="244"/>
      <c r="M6" s="15"/>
      <c r="N6" s="15"/>
      <c r="O6" s="15"/>
      <c r="P6" s="15"/>
    </row>
    <row r="7" spans="1:16" s="142" customFormat="1" ht="90">
      <c r="A7" s="58">
        <v>2</v>
      </c>
      <c r="B7" s="222" t="s">
        <v>142</v>
      </c>
      <c r="C7" s="60" t="s">
        <v>147</v>
      </c>
      <c r="D7" s="61" t="s">
        <v>1689</v>
      </c>
      <c r="E7" s="61" t="s">
        <v>9</v>
      </c>
      <c r="F7" s="67" t="s">
        <v>10</v>
      </c>
      <c r="G7" s="67">
        <v>1</v>
      </c>
      <c r="H7" s="68">
        <v>2780293.02</v>
      </c>
      <c r="I7" s="68">
        <v>1104032.6299999999</v>
      </c>
      <c r="J7" s="224" t="s">
        <v>2399</v>
      </c>
      <c r="K7" s="225"/>
      <c r="L7" s="225">
        <f>N7*3000</f>
        <v>7287210.0000000009</v>
      </c>
      <c r="M7" s="121">
        <v>2001</v>
      </c>
      <c r="N7" s="121">
        <v>2429.0700000000002</v>
      </c>
      <c r="O7" s="157" t="s">
        <v>1690</v>
      </c>
      <c r="P7" s="122" t="s">
        <v>1691</v>
      </c>
    </row>
    <row r="8" spans="1:16" s="142" customFormat="1">
      <c r="A8" s="33">
        <v>3</v>
      </c>
      <c r="B8" s="222" t="s">
        <v>143</v>
      </c>
      <c r="C8" s="60" t="s">
        <v>148</v>
      </c>
      <c r="D8" s="61" t="s">
        <v>149</v>
      </c>
      <c r="E8" s="61" t="s">
        <v>9</v>
      </c>
      <c r="F8" s="67" t="s">
        <v>10</v>
      </c>
      <c r="G8" s="67">
        <v>1</v>
      </c>
      <c r="H8" s="68">
        <v>8666</v>
      </c>
      <c r="I8" s="68">
        <v>6145.64</v>
      </c>
      <c r="J8" s="224" t="s">
        <v>2399</v>
      </c>
      <c r="K8" s="225">
        <f>H8</f>
        <v>8666</v>
      </c>
      <c r="L8" s="225"/>
      <c r="M8" s="121">
        <v>2001</v>
      </c>
      <c r="N8" s="122"/>
      <c r="O8" s="122"/>
      <c r="P8" s="122" t="s">
        <v>1692</v>
      </c>
    </row>
    <row r="9" spans="1:16" s="142" customFormat="1">
      <c r="A9" s="58">
        <v>4</v>
      </c>
      <c r="B9" s="222" t="s">
        <v>143</v>
      </c>
      <c r="C9" s="60" t="s">
        <v>150</v>
      </c>
      <c r="D9" s="61" t="s">
        <v>151</v>
      </c>
      <c r="E9" s="61" t="s">
        <v>9</v>
      </c>
      <c r="F9" s="67" t="s">
        <v>10</v>
      </c>
      <c r="G9" s="67">
        <v>1</v>
      </c>
      <c r="H9" s="68">
        <v>15642</v>
      </c>
      <c r="I9" s="68">
        <v>11092.2</v>
      </c>
      <c r="J9" s="224" t="s">
        <v>2399</v>
      </c>
      <c r="K9" s="225">
        <f t="shared" ref="K9:K25" si="0">H9</f>
        <v>15642</v>
      </c>
      <c r="L9" s="225"/>
      <c r="M9" s="121">
        <v>2001</v>
      </c>
      <c r="N9" s="122"/>
      <c r="O9" s="122"/>
      <c r="P9" s="122" t="s">
        <v>1692</v>
      </c>
    </row>
    <row r="10" spans="1:16" s="142" customFormat="1" ht="33.75">
      <c r="A10" s="33">
        <v>5</v>
      </c>
      <c r="B10" s="222" t="s">
        <v>143</v>
      </c>
      <c r="C10" s="60" t="s">
        <v>152</v>
      </c>
      <c r="D10" s="61" t="s">
        <v>153</v>
      </c>
      <c r="E10" s="61" t="s">
        <v>9</v>
      </c>
      <c r="F10" s="67" t="s">
        <v>10</v>
      </c>
      <c r="G10" s="67">
        <v>1</v>
      </c>
      <c r="H10" s="68">
        <v>41820</v>
      </c>
      <c r="I10" s="68">
        <v>13330.15</v>
      </c>
      <c r="J10" s="224" t="s">
        <v>2399</v>
      </c>
      <c r="K10" s="225">
        <f t="shared" si="0"/>
        <v>41820</v>
      </c>
      <c r="L10" s="225"/>
      <c r="M10" s="121">
        <v>2011</v>
      </c>
      <c r="N10" s="122"/>
      <c r="O10" s="122"/>
      <c r="P10" s="122"/>
    </row>
    <row r="11" spans="1:16" s="142" customFormat="1" ht="45">
      <c r="A11" s="58">
        <v>6</v>
      </c>
      <c r="B11" s="222" t="s">
        <v>143</v>
      </c>
      <c r="C11" s="60" t="s">
        <v>154</v>
      </c>
      <c r="D11" s="61" t="s">
        <v>155</v>
      </c>
      <c r="E11" s="61" t="s">
        <v>9</v>
      </c>
      <c r="F11" s="67" t="s">
        <v>10</v>
      </c>
      <c r="G11" s="67">
        <v>1</v>
      </c>
      <c r="H11" s="68">
        <v>991369.99</v>
      </c>
      <c r="I11" s="68">
        <v>175555.07</v>
      </c>
      <c r="J11" s="224" t="s">
        <v>2399</v>
      </c>
      <c r="K11" s="225">
        <f t="shared" si="0"/>
        <v>991369.99</v>
      </c>
      <c r="L11" s="225"/>
      <c r="M11" s="121">
        <v>2011</v>
      </c>
      <c r="N11" s="122"/>
      <c r="O11" s="122"/>
      <c r="P11" s="122"/>
    </row>
    <row r="12" spans="1:16" s="21" customFormat="1">
      <c r="A12" s="33">
        <v>7</v>
      </c>
      <c r="B12" s="256"/>
      <c r="C12" s="53" t="s">
        <v>156</v>
      </c>
      <c r="D12" s="3" t="s">
        <v>157</v>
      </c>
      <c r="E12" s="3" t="s">
        <v>158</v>
      </c>
      <c r="F12" s="2" t="s">
        <v>10</v>
      </c>
      <c r="G12" s="2">
        <v>1</v>
      </c>
      <c r="H12" s="4">
        <v>14910.62</v>
      </c>
      <c r="I12" s="4">
        <v>14910.62</v>
      </c>
      <c r="J12" s="224" t="s">
        <v>2399</v>
      </c>
      <c r="K12" s="225">
        <f t="shared" si="0"/>
        <v>14910.62</v>
      </c>
      <c r="L12" s="257"/>
      <c r="M12" s="114"/>
      <c r="N12" s="114"/>
      <c r="O12" s="114"/>
      <c r="P12" s="114"/>
    </row>
    <row r="13" spans="1:16" s="21" customFormat="1">
      <c r="A13" s="58">
        <v>8</v>
      </c>
      <c r="B13" s="256"/>
      <c r="C13" s="53" t="s">
        <v>159</v>
      </c>
      <c r="D13" s="3" t="s">
        <v>157</v>
      </c>
      <c r="E13" s="3" t="s">
        <v>160</v>
      </c>
      <c r="F13" s="2" t="s">
        <v>10</v>
      </c>
      <c r="G13" s="2">
        <v>1</v>
      </c>
      <c r="H13" s="4">
        <v>36864.239999999998</v>
      </c>
      <c r="I13" s="4">
        <v>36864.239999999998</v>
      </c>
      <c r="J13" s="224" t="s">
        <v>2399</v>
      </c>
      <c r="K13" s="225">
        <f t="shared" si="0"/>
        <v>36864.239999999998</v>
      </c>
      <c r="L13" s="257"/>
      <c r="M13" s="114"/>
      <c r="N13" s="114"/>
      <c r="O13" s="114"/>
      <c r="P13" s="114"/>
    </row>
    <row r="14" spans="1:16" s="21" customFormat="1">
      <c r="A14" s="33">
        <v>9</v>
      </c>
      <c r="B14" s="256"/>
      <c r="C14" s="53" t="s">
        <v>161</v>
      </c>
      <c r="D14" s="3" t="s">
        <v>162</v>
      </c>
      <c r="E14" s="3" t="s">
        <v>160</v>
      </c>
      <c r="F14" s="2" t="s">
        <v>10</v>
      </c>
      <c r="G14" s="2">
        <v>1</v>
      </c>
      <c r="H14" s="4">
        <v>10187</v>
      </c>
      <c r="I14" s="4">
        <v>10187</v>
      </c>
      <c r="J14" s="224" t="s">
        <v>2399</v>
      </c>
      <c r="K14" s="225">
        <f t="shared" si="0"/>
        <v>10187</v>
      </c>
      <c r="L14" s="257"/>
      <c r="M14" s="114"/>
      <c r="N14" s="114"/>
      <c r="O14" s="114"/>
      <c r="P14" s="114"/>
    </row>
    <row r="15" spans="1:16" s="21" customFormat="1">
      <c r="A15" s="58">
        <v>10</v>
      </c>
      <c r="B15" s="256"/>
      <c r="C15" s="53" t="s">
        <v>163</v>
      </c>
      <c r="D15" s="3" t="s">
        <v>164</v>
      </c>
      <c r="E15" s="3" t="s">
        <v>132</v>
      </c>
      <c r="F15" s="2" t="s">
        <v>10</v>
      </c>
      <c r="G15" s="2">
        <v>1</v>
      </c>
      <c r="H15" s="4">
        <v>4500</v>
      </c>
      <c r="I15" s="4">
        <v>4500</v>
      </c>
      <c r="J15" s="224" t="s">
        <v>2399</v>
      </c>
      <c r="K15" s="225">
        <f t="shared" si="0"/>
        <v>4500</v>
      </c>
      <c r="L15" s="257"/>
      <c r="M15" s="114"/>
      <c r="N15" s="114"/>
      <c r="O15" s="114"/>
      <c r="P15" s="114"/>
    </row>
    <row r="16" spans="1:16" s="21" customFormat="1" ht="33.75">
      <c r="A16" s="33">
        <v>11</v>
      </c>
      <c r="B16" s="256"/>
      <c r="C16" s="53" t="s">
        <v>165</v>
      </c>
      <c r="D16" s="3" t="s">
        <v>166</v>
      </c>
      <c r="E16" s="3" t="s">
        <v>132</v>
      </c>
      <c r="F16" s="2" t="s">
        <v>10</v>
      </c>
      <c r="G16" s="2">
        <v>1</v>
      </c>
      <c r="H16" s="4">
        <v>8045</v>
      </c>
      <c r="I16" s="4">
        <v>8045</v>
      </c>
      <c r="J16" s="224" t="s">
        <v>2399</v>
      </c>
      <c r="K16" s="225">
        <f t="shared" si="0"/>
        <v>8045</v>
      </c>
      <c r="L16" s="257"/>
      <c r="M16" s="114"/>
      <c r="N16" s="114"/>
      <c r="O16" s="114"/>
      <c r="P16" s="114"/>
    </row>
    <row r="17" spans="1:16" s="21" customFormat="1" ht="22.5">
      <c r="A17" s="58">
        <v>12</v>
      </c>
      <c r="B17" s="256"/>
      <c r="C17" s="53" t="s">
        <v>167</v>
      </c>
      <c r="D17" s="3" t="s">
        <v>168</v>
      </c>
      <c r="E17" s="3" t="s">
        <v>132</v>
      </c>
      <c r="F17" s="2" t="s">
        <v>10</v>
      </c>
      <c r="G17" s="2">
        <v>1</v>
      </c>
      <c r="H17" s="4">
        <v>6100</v>
      </c>
      <c r="I17" s="4">
        <v>6100</v>
      </c>
      <c r="J17" s="224" t="s">
        <v>2399</v>
      </c>
      <c r="K17" s="225">
        <f t="shared" si="0"/>
        <v>6100</v>
      </c>
      <c r="L17" s="257"/>
      <c r="M17" s="114"/>
      <c r="N17" s="114"/>
      <c r="O17" s="114"/>
      <c r="P17" s="114"/>
    </row>
    <row r="18" spans="1:16" s="21" customFormat="1">
      <c r="A18" s="33">
        <v>13</v>
      </c>
      <c r="B18" s="256"/>
      <c r="C18" s="53" t="s">
        <v>169</v>
      </c>
      <c r="D18" s="3" t="s">
        <v>170</v>
      </c>
      <c r="E18" s="3" t="s">
        <v>171</v>
      </c>
      <c r="F18" s="2" t="s">
        <v>10</v>
      </c>
      <c r="G18" s="2">
        <v>1</v>
      </c>
      <c r="H18" s="4">
        <v>4399</v>
      </c>
      <c r="I18" s="4">
        <v>4399</v>
      </c>
      <c r="J18" s="224" t="s">
        <v>2399</v>
      </c>
      <c r="K18" s="225">
        <f t="shared" si="0"/>
        <v>4399</v>
      </c>
      <c r="L18" s="257"/>
      <c r="M18" s="114"/>
      <c r="N18" s="114"/>
      <c r="O18" s="114"/>
      <c r="P18" s="114"/>
    </row>
    <row r="19" spans="1:16" s="21" customFormat="1" ht="33.75">
      <c r="A19" s="58">
        <v>14</v>
      </c>
      <c r="B19" s="256"/>
      <c r="C19" s="53" t="s">
        <v>172</v>
      </c>
      <c r="D19" s="3" t="s">
        <v>173</v>
      </c>
      <c r="E19" s="3" t="s">
        <v>174</v>
      </c>
      <c r="F19" s="2" t="s">
        <v>10</v>
      </c>
      <c r="G19" s="2">
        <v>1</v>
      </c>
      <c r="H19" s="4">
        <v>10681.66</v>
      </c>
      <c r="I19" s="4">
        <v>10681.66</v>
      </c>
      <c r="J19" s="224" t="s">
        <v>2399</v>
      </c>
      <c r="K19" s="225">
        <f t="shared" si="0"/>
        <v>10681.66</v>
      </c>
      <c r="L19" s="257"/>
      <c r="M19" s="114"/>
      <c r="N19" s="114"/>
      <c r="O19" s="114"/>
      <c r="P19" s="114"/>
    </row>
    <row r="20" spans="1:16" s="21" customFormat="1" ht="22.5">
      <c r="A20" s="33">
        <v>15</v>
      </c>
      <c r="B20" s="256"/>
      <c r="C20" s="53" t="s">
        <v>175</v>
      </c>
      <c r="D20" s="3" t="s">
        <v>176</v>
      </c>
      <c r="E20" s="3" t="s">
        <v>174</v>
      </c>
      <c r="F20" s="2" t="s">
        <v>10</v>
      </c>
      <c r="G20" s="2">
        <v>1</v>
      </c>
      <c r="H20" s="4">
        <v>10999.89</v>
      </c>
      <c r="I20" s="4">
        <v>3657.89</v>
      </c>
      <c r="J20" s="224" t="s">
        <v>2399</v>
      </c>
      <c r="K20" s="225">
        <f t="shared" si="0"/>
        <v>10999.89</v>
      </c>
      <c r="L20" s="257"/>
      <c r="M20" s="114"/>
      <c r="N20" s="114"/>
      <c r="O20" s="114"/>
      <c r="P20" s="114"/>
    </row>
    <row r="21" spans="1:16" s="21" customFormat="1">
      <c r="A21" s="58">
        <v>16</v>
      </c>
      <c r="B21" s="256"/>
      <c r="C21" s="53" t="s">
        <v>177</v>
      </c>
      <c r="D21" s="3" t="s">
        <v>178</v>
      </c>
      <c r="E21" s="3" t="s">
        <v>179</v>
      </c>
      <c r="F21" s="2" t="s">
        <v>10</v>
      </c>
      <c r="G21" s="2">
        <v>1</v>
      </c>
      <c r="H21" s="4">
        <v>4500</v>
      </c>
      <c r="I21" s="4">
        <v>4500</v>
      </c>
      <c r="J21" s="224" t="s">
        <v>2399</v>
      </c>
      <c r="K21" s="225">
        <f t="shared" si="0"/>
        <v>4500</v>
      </c>
      <c r="L21" s="257"/>
      <c r="M21" s="114"/>
      <c r="N21" s="114"/>
      <c r="O21" s="114"/>
      <c r="P21" s="114"/>
    </row>
    <row r="22" spans="1:16" s="21" customFormat="1" ht="22.5">
      <c r="A22" s="33">
        <v>17</v>
      </c>
      <c r="B22" s="256"/>
      <c r="C22" s="53" t="s">
        <v>180</v>
      </c>
      <c r="D22" s="3" t="s">
        <v>181</v>
      </c>
      <c r="E22" s="3" t="s">
        <v>182</v>
      </c>
      <c r="F22" s="2" t="s">
        <v>10</v>
      </c>
      <c r="G22" s="2">
        <v>1</v>
      </c>
      <c r="H22" s="4">
        <v>3550</v>
      </c>
      <c r="I22" s="4">
        <v>3550</v>
      </c>
      <c r="J22" s="224" t="s">
        <v>2399</v>
      </c>
      <c r="K22" s="225">
        <f t="shared" si="0"/>
        <v>3550</v>
      </c>
      <c r="L22" s="257"/>
      <c r="M22" s="114"/>
      <c r="N22" s="114"/>
      <c r="O22" s="114"/>
      <c r="P22" s="114"/>
    </row>
    <row r="23" spans="1:16" s="21" customFormat="1">
      <c r="A23" s="58">
        <v>18</v>
      </c>
      <c r="B23" s="256"/>
      <c r="C23" s="53" t="s">
        <v>183</v>
      </c>
      <c r="D23" s="3" t="s">
        <v>184</v>
      </c>
      <c r="E23" s="3" t="s">
        <v>182</v>
      </c>
      <c r="F23" s="2" t="s">
        <v>10</v>
      </c>
      <c r="G23" s="2">
        <v>1</v>
      </c>
      <c r="H23" s="4">
        <v>9000</v>
      </c>
      <c r="I23" s="4">
        <v>9000</v>
      </c>
      <c r="J23" s="224" t="s">
        <v>2399</v>
      </c>
      <c r="K23" s="225">
        <f t="shared" si="0"/>
        <v>9000</v>
      </c>
      <c r="L23" s="257"/>
      <c r="M23" s="114"/>
      <c r="N23" s="114"/>
      <c r="O23" s="114"/>
      <c r="P23" s="114"/>
    </row>
    <row r="24" spans="1:16">
      <c r="A24" s="33">
        <v>19</v>
      </c>
      <c r="B24" s="255"/>
      <c r="C24" s="53" t="s">
        <v>185</v>
      </c>
      <c r="D24" s="3" t="s">
        <v>184</v>
      </c>
      <c r="E24" s="3" t="s">
        <v>186</v>
      </c>
      <c r="F24" s="2" t="s">
        <v>10</v>
      </c>
      <c r="G24" s="2">
        <v>1</v>
      </c>
      <c r="H24" s="4">
        <v>9000</v>
      </c>
      <c r="I24" s="4">
        <v>9000</v>
      </c>
      <c r="J24" s="224" t="s">
        <v>2399</v>
      </c>
      <c r="K24" s="225">
        <f t="shared" si="0"/>
        <v>9000</v>
      </c>
      <c r="L24" s="244"/>
      <c r="M24" s="15"/>
      <c r="N24" s="15"/>
      <c r="O24" s="15"/>
      <c r="P24" s="15"/>
    </row>
    <row r="25" spans="1:16" ht="12" thickBot="1">
      <c r="A25" s="64">
        <v>20</v>
      </c>
      <c r="B25" s="258"/>
      <c r="C25" s="65" t="s">
        <v>187</v>
      </c>
      <c r="D25" s="6" t="s">
        <v>188</v>
      </c>
      <c r="E25" s="6" t="s">
        <v>182</v>
      </c>
      <c r="F25" s="5" t="s">
        <v>10</v>
      </c>
      <c r="G25" s="5">
        <v>1</v>
      </c>
      <c r="H25" s="7">
        <v>4000</v>
      </c>
      <c r="I25" s="7">
        <v>4000</v>
      </c>
      <c r="J25" s="259" t="s">
        <v>2399</v>
      </c>
      <c r="K25" s="260">
        <f t="shared" si="0"/>
        <v>4000</v>
      </c>
      <c r="L25" s="245"/>
      <c r="M25" s="15"/>
      <c r="N25" s="15"/>
      <c r="O25" s="15"/>
      <c r="P25" s="15"/>
    </row>
    <row r="26" spans="1:16" s="31" customFormat="1" ht="12" thickTop="1">
      <c r="A26" s="336" t="s">
        <v>42</v>
      </c>
      <c r="B26" s="337"/>
      <c r="C26" s="337"/>
      <c r="D26" s="337"/>
      <c r="E26" s="337"/>
      <c r="F26" s="337"/>
      <c r="G26" s="338"/>
      <c r="H26" s="35">
        <f>SUM(H6:H25)</f>
        <v>4044953.4200000004</v>
      </c>
      <c r="I26" s="35">
        <f>SUM(I6:I25)</f>
        <v>1439551.0999999996</v>
      </c>
      <c r="J26" s="261"/>
      <c r="K26" s="246">
        <f>SUM(K8:K25)</f>
        <v>1194235.3999999999</v>
      </c>
      <c r="L26" s="246">
        <f>SUM(L7:L25)</f>
        <v>7287210.0000000009</v>
      </c>
    </row>
    <row r="28" spans="1:16">
      <c r="C28" s="322" t="s">
        <v>2562</v>
      </c>
      <c r="D28" s="324" t="s">
        <v>2566</v>
      </c>
      <c r="E28" s="325"/>
    </row>
    <row r="29" spans="1:16">
      <c r="A29" s="8"/>
      <c r="B29" s="13"/>
      <c r="C29" s="323"/>
      <c r="D29" s="253" t="s">
        <v>2559</v>
      </c>
      <c r="E29" s="218" t="s">
        <v>2560</v>
      </c>
      <c r="J29" s="129"/>
    </row>
    <row r="30" spans="1:16">
      <c r="A30" s="8"/>
      <c r="B30" s="13"/>
      <c r="C30" s="55" t="s">
        <v>145</v>
      </c>
      <c r="D30" s="16"/>
      <c r="E30" s="16">
        <f>L7</f>
        <v>7287210.0000000009</v>
      </c>
      <c r="J30" s="129"/>
    </row>
    <row r="31" spans="1:16">
      <c r="A31" s="8"/>
      <c r="B31" s="13"/>
      <c r="C31" s="55" t="s">
        <v>143</v>
      </c>
      <c r="D31" s="16">
        <f>SUM(K8:K11)</f>
        <v>1057497.99</v>
      </c>
      <c r="E31" s="15"/>
      <c r="J31" s="129"/>
    </row>
    <row r="32" spans="1:16" ht="12" thickBot="1">
      <c r="A32" s="8"/>
      <c r="B32" s="13"/>
      <c r="C32" s="56" t="s">
        <v>146</v>
      </c>
      <c r="D32" s="19">
        <f>SUM(K12:K25)</f>
        <v>136737.41</v>
      </c>
      <c r="E32" s="18"/>
      <c r="J32" s="129"/>
    </row>
    <row r="33" spans="2:12" s="31" customFormat="1" ht="12" thickTop="1">
      <c r="B33" s="23"/>
      <c r="C33" s="57" t="s">
        <v>42</v>
      </c>
      <c r="D33" s="9">
        <f>SUM(D30:D32)</f>
        <v>1194235.3999999999</v>
      </c>
      <c r="E33" s="9">
        <f>SUM(E30:E32)</f>
        <v>7287210.0000000009</v>
      </c>
      <c r="F33" s="23"/>
      <c r="G33" s="23"/>
      <c r="H33" s="32"/>
      <c r="I33" s="32"/>
      <c r="J33" s="254"/>
      <c r="K33" s="32"/>
      <c r="L33" s="32"/>
    </row>
    <row r="34" spans="2:12">
      <c r="C34" s="8"/>
    </row>
  </sheetData>
  <mergeCells count="19">
    <mergeCell ref="M4:M5"/>
    <mergeCell ref="N4:N5"/>
    <mergeCell ref="O4:O5"/>
    <mergeCell ref="P4:P5"/>
    <mergeCell ref="K4:K5"/>
    <mergeCell ref="L4:L5"/>
    <mergeCell ref="I4:I5"/>
    <mergeCell ref="J4:J5"/>
    <mergeCell ref="A4:A5"/>
    <mergeCell ref="B4:B5"/>
    <mergeCell ref="C4:C5"/>
    <mergeCell ref="D4:D5"/>
    <mergeCell ref="E4:E5"/>
    <mergeCell ref="F4:F5"/>
    <mergeCell ref="D28:E28"/>
    <mergeCell ref="C28:C29"/>
    <mergeCell ref="A26:G26"/>
    <mergeCell ref="G4:G5"/>
    <mergeCell ref="H4:H5"/>
  </mergeCells>
  <pageMargins left="0.7" right="0.7" top="0.75" bottom="0.75" header="0.3" footer="0.3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view="pageBreakPreview" zoomScale="60" zoomScaleNormal="100" workbookViewId="0">
      <selection activeCell="N7" sqref="N7"/>
    </sheetView>
  </sheetViews>
  <sheetFormatPr defaultColWidth="8.75" defaultRowHeight="11.25"/>
  <cols>
    <col min="1" max="1" width="4.375" style="27" customWidth="1"/>
    <col min="2" max="2" width="13.375" style="28" customWidth="1"/>
    <col min="3" max="3" width="15.375" style="54" customWidth="1"/>
    <col min="4" max="4" width="24" style="26" customWidth="1"/>
    <col min="5" max="5" width="17.5" style="26" customWidth="1"/>
    <col min="6" max="6" width="12.25" style="27" customWidth="1"/>
    <col min="7" max="7" width="11.125" style="27" customWidth="1"/>
    <col min="8" max="9" width="11.75" style="29" customWidth="1"/>
    <col min="10" max="11" width="13.875" style="26" customWidth="1"/>
    <col min="12" max="12" width="13.875" style="29" customWidth="1"/>
    <col min="13" max="13" width="8.75" style="26"/>
    <col min="14" max="14" width="14.5" style="26" customWidth="1"/>
    <col min="15" max="16384" width="8.75" style="26"/>
  </cols>
  <sheetData>
    <row r="1" spans="1:14" s="8" customFormat="1">
      <c r="A1" s="31" t="s">
        <v>2556</v>
      </c>
      <c r="B1" s="24"/>
      <c r="D1" s="22" t="s">
        <v>190</v>
      </c>
      <c r="F1" s="13"/>
      <c r="G1" s="13"/>
      <c r="H1" s="14"/>
      <c r="I1" s="14"/>
      <c r="J1" s="14"/>
      <c r="K1" s="14"/>
      <c r="L1" s="14"/>
      <c r="M1" s="13"/>
    </row>
    <row r="2" spans="1:14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  <c r="L2" s="194"/>
    </row>
    <row r="3" spans="1:14" s="8" customFormat="1">
      <c r="A3" s="13"/>
      <c r="B3" s="24"/>
      <c r="C3" s="20"/>
      <c r="F3" s="13"/>
      <c r="G3" s="13"/>
      <c r="H3" s="14"/>
      <c r="I3" s="14"/>
      <c r="J3" s="14"/>
      <c r="K3" s="14"/>
      <c r="L3" s="14"/>
    </row>
    <row r="4" spans="1:14" s="8" customFormat="1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  <c r="M4" s="346" t="s">
        <v>1159</v>
      </c>
      <c r="N4" s="347" t="s">
        <v>1284</v>
      </c>
    </row>
    <row r="5" spans="1:14" s="8" customFormat="1">
      <c r="A5" s="332"/>
      <c r="B5" s="345"/>
      <c r="C5" s="333"/>
      <c r="D5" s="332"/>
      <c r="E5" s="332"/>
      <c r="F5" s="332"/>
      <c r="G5" s="332"/>
      <c r="H5" s="344"/>
      <c r="I5" s="344"/>
      <c r="J5" s="344"/>
      <c r="K5" s="344"/>
      <c r="L5" s="344"/>
      <c r="M5" s="346"/>
      <c r="N5" s="347"/>
    </row>
    <row r="6" spans="1:14" s="63" customFormat="1">
      <c r="A6" s="33">
        <v>1</v>
      </c>
      <c r="B6" s="69" t="s">
        <v>144</v>
      </c>
      <c r="C6" s="3" t="s">
        <v>275</v>
      </c>
      <c r="D6" s="3" t="s">
        <v>276</v>
      </c>
      <c r="E6" s="3" t="s">
        <v>9</v>
      </c>
      <c r="F6" s="2" t="s">
        <v>10</v>
      </c>
      <c r="G6" s="2">
        <v>1</v>
      </c>
      <c r="H6" s="4">
        <v>541080</v>
      </c>
      <c r="I6" s="4">
        <v>0</v>
      </c>
      <c r="J6" s="70"/>
      <c r="K6" s="62"/>
      <c r="L6" s="214"/>
      <c r="M6" s="87"/>
      <c r="N6" s="87"/>
    </row>
    <row r="7" spans="1:14" s="63" customFormat="1">
      <c r="A7" s="33">
        <v>2</v>
      </c>
      <c r="B7" s="69" t="s">
        <v>145</v>
      </c>
      <c r="C7" s="3" t="s">
        <v>271</v>
      </c>
      <c r="D7" s="3" t="s">
        <v>50</v>
      </c>
      <c r="E7" s="3" t="s">
        <v>9</v>
      </c>
      <c r="F7" s="2" t="s">
        <v>10</v>
      </c>
      <c r="G7" s="2">
        <v>1</v>
      </c>
      <c r="H7" s="4">
        <v>997084.58</v>
      </c>
      <c r="I7" s="4">
        <v>397450.46</v>
      </c>
      <c r="J7" s="262" t="s">
        <v>2399</v>
      </c>
      <c r="K7" s="214">
        <f>H7</f>
        <v>997084.58</v>
      </c>
      <c r="L7" s="214"/>
      <c r="M7" s="87"/>
      <c r="N7" s="87"/>
    </row>
    <row r="8" spans="1:14" s="63" customFormat="1" ht="12">
      <c r="A8" s="33">
        <v>3</v>
      </c>
      <c r="B8" s="69" t="s">
        <v>145</v>
      </c>
      <c r="C8" s="3" t="s">
        <v>272</v>
      </c>
      <c r="D8" s="3" t="s">
        <v>12</v>
      </c>
      <c r="E8" s="3" t="s">
        <v>9</v>
      </c>
      <c r="F8" s="2" t="s">
        <v>10</v>
      </c>
      <c r="G8" s="2">
        <v>1</v>
      </c>
      <c r="H8" s="4">
        <v>998996.37</v>
      </c>
      <c r="I8" s="4">
        <v>998996.37</v>
      </c>
      <c r="J8" s="262" t="s">
        <v>2399</v>
      </c>
      <c r="K8" s="62"/>
      <c r="L8" s="214">
        <f>N8*3000</f>
        <v>13974930.000000002</v>
      </c>
      <c r="M8" s="115">
        <v>1961</v>
      </c>
      <c r="N8" s="109">
        <v>4658.3100000000004</v>
      </c>
    </row>
    <row r="9" spans="1:14" s="63" customFormat="1" ht="22.5">
      <c r="A9" s="33">
        <v>4</v>
      </c>
      <c r="B9" s="69" t="s">
        <v>143</v>
      </c>
      <c r="C9" s="3" t="s">
        <v>258</v>
      </c>
      <c r="D9" s="3" t="s">
        <v>259</v>
      </c>
      <c r="E9" s="3" t="s">
        <v>9</v>
      </c>
      <c r="F9" s="2" t="s">
        <v>10</v>
      </c>
      <c r="G9" s="2">
        <v>1</v>
      </c>
      <c r="H9" s="4">
        <v>968825.89</v>
      </c>
      <c r="I9" s="4">
        <v>220004.22</v>
      </c>
      <c r="J9" s="262" t="s">
        <v>2399</v>
      </c>
      <c r="K9" s="214">
        <f>H9</f>
        <v>968825.89</v>
      </c>
      <c r="L9" s="214"/>
      <c r="M9" s="87"/>
      <c r="N9" s="87"/>
    </row>
    <row r="10" spans="1:14" s="63" customFormat="1" ht="22.5">
      <c r="A10" s="33">
        <v>5</v>
      </c>
      <c r="B10" s="69" t="s">
        <v>143</v>
      </c>
      <c r="C10" s="3" t="s">
        <v>260</v>
      </c>
      <c r="D10" s="3" t="s">
        <v>261</v>
      </c>
      <c r="E10" s="3" t="s">
        <v>9</v>
      </c>
      <c r="F10" s="2" t="s">
        <v>10</v>
      </c>
      <c r="G10" s="2">
        <v>1</v>
      </c>
      <c r="H10" s="4">
        <v>449526.13</v>
      </c>
      <c r="I10" s="4">
        <v>89905.2</v>
      </c>
      <c r="J10" s="262" t="s">
        <v>2399</v>
      </c>
      <c r="K10" s="214">
        <f t="shared" ref="K10:K66" si="0">H10</f>
        <v>449526.13</v>
      </c>
      <c r="L10" s="214"/>
      <c r="M10" s="87"/>
      <c r="N10" s="87"/>
    </row>
    <row r="11" spans="1:14" s="63" customFormat="1">
      <c r="A11" s="33">
        <v>6</v>
      </c>
      <c r="B11" s="69" t="s">
        <v>143</v>
      </c>
      <c r="C11" s="3" t="s">
        <v>262</v>
      </c>
      <c r="D11" s="3" t="s">
        <v>263</v>
      </c>
      <c r="E11" s="3" t="s">
        <v>9</v>
      </c>
      <c r="F11" s="2" t="s">
        <v>10</v>
      </c>
      <c r="G11" s="2">
        <v>1</v>
      </c>
      <c r="H11" s="4">
        <v>236283.19</v>
      </c>
      <c r="I11" s="4">
        <v>47256.639999999999</v>
      </c>
      <c r="J11" s="262" t="s">
        <v>2399</v>
      </c>
      <c r="K11" s="214">
        <f t="shared" si="0"/>
        <v>236283.19</v>
      </c>
      <c r="L11" s="214"/>
      <c r="M11" s="87"/>
      <c r="N11" s="87"/>
    </row>
    <row r="12" spans="1:14" s="63" customFormat="1">
      <c r="A12" s="33">
        <v>7</v>
      </c>
      <c r="B12" s="69" t="s">
        <v>143</v>
      </c>
      <c r="C12" s="3" t="s">
        <v>269</v>
      </c>
      <c r="D12" s="3" t="s">
        <v>270</v>
      </c>
      <c r="E12" s="3" t="s">
        <v>9</v>
      </c>
      <c r="F12" s="2" t="s">
        <v>10</v>
      </c>
      <c r="G12" s="2">
        <v>1</v>
      </c>
      <c r="H12" s="4">
        <v>32124.29</v>
      </c>
      <c r="I12" s="4">
        <v>30602.55</v>
      </c>
      <c r="J12" s="262" t="s">
        <v>2399</v>
      </c>
      <c r="K12" s="214">
        <f t="shared" si="0"/>
        <v>32124.29</v>
      </c>
      <c r="L12" s="214"/>
      <c r="M12" s="87"/>
      <c r="N12" s="87"/>
    </row>
    <row r="13" spans="1:14">
      <c r="A13" s="33">
        <v>8</v>
      </c>
      <c r="B13" s="42"/>
      <c r="C13" s="3" t="s">
        <v>191</v>
      </c>
      <c r="D13" s="3" t="s">
        <v>192</v>
      </c>
      <c r="E13" s="3" t="s">
        <v>193</v>
      </c>
      <c r="F13" s="2" t="s">
        <v>10</v>
      </c>
      <c r="G13" s="2">
        <v>1</v>
      </c>
      <c r="H13" s="4">
        <v>18.47</v>
      </c>
      <c r="I13" s="4">
        <v>18.47</v>
      </c>
      <c r="J13" s="262" t="s">
        <v>2399</v>
      </c>
      <c r="K13" s="214">
        <f t="shared" si="0"/>
        <v>18.47</v>
      </c>
      <c r="L13" s="184"/>
      <c r="M13" s="25"/>
      <c r="N13" s="25"/>
    </row>
    <row r="14" spans="1:14" s="63" customFormat="1">
      <c r="A14" s="33">
        <v>9</v>
      </c>
      <c r="B14" s="69"/>
      <c r="C14" s="3" t="s">
        <v>194</v>
      </c>
      <c r="D14" s="3" t="s">
        <v>195</v>
      </c>
      <c r="E14" s="3" t="s">
        <v>193</v>
      </c>
      <c r="F14" s="2" t="s">
        <v>10</v>
      </c>
      <c r="G14" s="2">
        <v>1</v>
      </c>
      <c r="H14" s="4">
        <v>4.38</v>
      </c>
      <c r="I14" s="4">
        <v>4.38</v>
      </c>
      <c r="J14" s="262" t="s">
        <v>2399</v>
      </c>
      <c r="K14" s="214">
        <f t="shared" si="0"/>
        <v>4.38</v>
      </c>
      <c r="L14" s="214"/>
      <c r="M14" s="87"/>
      <c r="N14" s="87"/>
    </row>
    <row r="15" spans="1:14" s="63" customFormat="1">
      <c r="A15" s="33">
        <v>10</v>
      </c>
      <c r="B15" s="69"/>
      <c r="C15" s="3" t="s">
        <v>196</v>
      </c>
      <c r="D15" s="3" t="s">
        <v>195</v>
      </c>
      <c r="E15" s="3" t="s">
        <v>193</v>
      </c>
      <c r="F15" s="2" t="s">
        <v>10</v>
      </c>
      <c r="G15" s="2">
        <v>1</v>
      </c>
      <c r="H15" s="4">
        <v>4.38</v>
      </c>
      <c r="I15" s="4">
        <v>4.38</v>
      </c>
      <c r="J15" s="262" t="s">
        <v>2399</v>
      </c>
      <c r="K15" s="214">
        <f t="shared" si="0"/>
        <v>4.38</v>
      </c>
      <c r="L15" s="214"/>
      <c r="M15" s="87"/>
      <c r="N15" s="87"/>
    </row>
    <row r="16" spans="1:14" s="63" customFormat="1">
      <c r="A16" s="33">
        <v>11</v>
      </c>
      <c r="B16" s="69"/>
      <c r="C16" s="3" t="s">
        <v>197</v>
      </c>
      <c r="D16" s="3" t="s">
        <v>195</v>
      </c>
      <c r="E16" s="3" t="s">
        <v>193</v>
      </c>
      <c r="F16" s="2" t="s">
        <v>10</v>
      </c>
      <c r="G16" s="2">
        <v>1</v>
      </c>
      <c r="H16" s="4">
        <v>4.38</v>
      </c>
      <c r="I16" s="4">
        <v>4.38</v>
      </c>
      <c r="J16" s="262" t="s">
        <v>2399</v>
      </c>
      <c r="K16" s="214">
        <f t="shared" si="0"/>
        <v>4.38</v>
      </c>
      <c r="L16" s="214"/>
      <c r="M16" s="87"/>
      <c r="N16" s="87"/>
    </row>
    <row r="17" spans="1:14" s="63" customFormat="1">
      <c r="A17" s="33">
        <v>12</v>
      </c>
      <c r="B17" s="69"/>
      <c r="C17" s="3" t="s">
        <v>198</v>
      </c>
      <c r="D17" s="3" t="s">
        <v>195</v>
      </c>
      <c r="E17" s="3" t="s">
        <v>193</v>
      </c>
      <c r="F17" s="2" t="s">
        <v>10</v>
      </c>
      <c r="G17" s="2">
        <v>1</v>
      </c>
      <c r="H17" s="4">
        <v>4.38</v>
      </c>
      <c r="I17" s="4">
        <v>4.38</v>
      </c>
      <c r="J17" s="262" t="s">
        <v>2399</v>
      </c>
      <c r="K17" s="214">
        <f t="shared" si="0"/>
        <v>4.38</v>
      </c>
      <c r="L17" s="214"/>
      <c r="M17" s="87"/>
      <c r="N17" s="87"/>
    </row>
    <row r="18" spans="1:14" s="63" customFormat="1">
      <c r="A18" s="33">
        <v>13</v>
      </c>
      <c r="B18" s="69"/>
      <c r="C18" s="3" t="s">
        <v>199</v>
      </c>
      <c r="D18" s="3" t="s">
        <v>195</v>
      </c>
      <c r="E18" s="3" t="s">
        <v>193</v>
      </c>
      <c r="F18" s="2" t="s">
        <v>10</v>
      </c>
      <c r="G18" s="2">
        <v>1</v>
      </c>
      <c r="H18" s="4">
        <v>4.38</v>
      </c>
      <c r="I18" s="4">
        <v>4.38</v>
      </c>
      <c r="J18" s="262" t="s">
        <v>2399</v>
      </c>
      <c r="K18" s="214">
        <f t="shared" si="0"/>
        <v>4.38</v>
      </c>
      <c r="L18" s="214"/>
      <c r="M18" s="87"/>
      <c r="N18" s="87"/>
    </row>
    <row r="19" spans="1:14" s="63" customFormat="1">
      <c r="A19" s="33">
        <v>14</v>
      </c>
      <c r="B19" s="69"/>
      <c r="C19" s="3" t="s">
        <v>200</v>
      </c>
      <c r="D19" s="3" t="s">
        <v>195</v>
      </c>
      <c r="E19" s="3" t="s">
        <v>193</v>
      </c>
      <c r="F19" s="2" t="s">
        <v>10</v>
      </c>
      <c r="G19" s="2">
        <v>1</v>
      </c>
      <c r="H19" s="4">
        <v>4.38</v>
      </c>
      <c r="I19" s="4">
        <v>4.38</v>
      </c>
      <c r="J19" s="262" t="s">
        <v>2399</v>
      </c>
      <c r="K19" s="214">
        <f t="shared" si="0"/>
        <v>4.38</v>
      </c>
      <c r="L19" s="214"/>
      <c r="M19" s="87"/>
      <c r="N19" s="87"/>
    </row>
    <row r="20" spans="1:14" s="63" customFormat="1">
      <c r="A20" s="33">
        <v>15</v>
      </c>
      <c r="B20" s="69"/>
      <c r="C20" s="3" t="s">
        <v>201</v>
      </c>
      <c r="D20" s="3" t="s">
        <v>195</v>
      </c>
      <c r="E20" s="3" t="s">
        <v>193</v>
      </c>
      <c r="F20" s="2" t="s">
        <v>10</v>
      </c>
      <c r="G20" s="2">
        <v>1</v>
      </c>
      <c r="H20" s="4">
        <v>4.38</v>
      </c>
      <c r="I20" s="4">
        <v>4.38</v>
      </c>
      <c r="J20" s="262" t="s">
        <v>2399</v>
      </c>
      <c r="K20" s="214">
        <f t="shared" si="0"/>
        <v>4.38</v>
      </c>
      <c r="L20" s="214"/>
      <c r="M20" s="87"/>
      <c r="N20" s="87"/>
    </row>
    <row r="21" spans="1:14" s="63" customFormat="1">
      <c r="A21" s="33">
        <v>16</v>
      </c>
      <c r="B21" s="69"/>
      <c r="C21" s="3" t="s">
        <v>202</v>
      </c>
      <c r="D21" s="3" t="s">
        <v>195</v>
      </c>
      <c r="E21" s="3" t="s">
        <v>193</v>
      </c>
      <c r="F21" s="2" t="s">
        <v>10</v>
      </c>
      <c r="G21" s="2">
        <v>1</v>
      </c>
      <c r="H21" s="4">
        <v>4.38</v>
      </c>
      <c r="I21" s="4">
        <v>4.38</v>
      </c>
      <c r="J21" s="262" t="s">
        <v>2399</v>
      </c>
      <c r="K21" s="214">
        <f t="shared" si="0"/>
        <v>4.38</v>
      </c>
      <c r="L21" s="214"/>
      <c r="M21" s="87"/>
      <c r="N21" s="87"/>
    </row>
    <row r="22" spans="1:14" s="63" customFormat="1">
      <c r="A22" s="33">
        <v>17</v>
      </c>
      <c r="B22" s="69"/>
      <c r="C22" s="3" t="s">
        <v>203</v>
      </c>
      <c r="D22" s="3" t="s">
        <v>204</v>
      </c>
      <c r="E22" s="3" t="s">
        <v>193</v>
      </c>
      <c r="F22" s="2" t="s">
        <v>10</v>
      </c>
      <c r="G22" s="2">
        <v>1</v>
      </c>
      <c r="H22" s="4">
        <v>789.66</v>
      </c>
      <c r="I22" s="4">
        <v>789.66</v>
      </c>
      <c r="J22" s="262" t="s">
        <v>2399</v>
      </c>
      <c r="K22" s="214">
        <f t="shared" si="0"/>
        <v>789.66</v>
      </c>
      <c r="L22" s="214"/>
      <c r="M22" s="87"/>
      <c r="N22" s="87"/>
    </row>
    <row r="23" spans="1:14" s="63" customFormat="1">
      <c r="A23" s="33">
        <v>18</v>
      </c>
      <c r="B23" s="69"/>
      <c r="C23" s="3" t="s">
        <v>205</v>
      </c>
      <c r="D23" s="3" t="s">
        <v>204</v>
      </c>
      <c r="E23" s="3" t="s">
        <v>193</v>
      </c>
      <c r="F23" s="2" t="s">
        <v>10</v>
      </c>
      <c r="G23" s="2">
        <v>1</v>
      </c>
      <c r="H23" s="4">
        <v>789.66</v>
      </c>
      <c r="I23" s="4">
        <v>789.66</v>
      </c>
      <c r="J23" s="262" t="s">
        <v>2399</v>
      </c>
      <c r="K23" s="214">
        <f t="shared" si="0"/>
        <v>789.66</v>
      </c>
      <c r="L23" s="214"/>
      <c r="M23" s="87"/>
      <c r="N23" s="87"/>
    </row>
    <row r="24" spans="1:14" s="63" customFormat="1">
      <c r="A24" s="33">
        <v>19</v>
      </c>
      <c r="B24" s="69"/>
      <c r="C24" s="3" t="s">
        <v>206</v>
      </c>
      <c r="D24" s="3" t="s">
        <v>204</v>
      </c>
      <c r="E24" s="3" t="s">
        <v>193</v>
      </c>
      <c r="F24" s="2" t="s">
        <v>10</v>
      </c>
      <c r="G24" s="2">
        <v>1</v>
      </c>
      <c r="H24" s="4">
        <v>789.66</v>
      </c>
      <c r="I24" s="4">
        <v>789.66</v>
      </c>
      <c r="J24" s="262" t="s">
        <v>2399</v>
      </c>
      <c r="K24" s="214">
        <f t="shared" si="0"/>
        <v>789.66</v>
      </c>
      <c r="L24" s="214"/>
      <c r="M24" s="87"/>
      <c r="N24" s="87"/>
    </row>
    <row r="25" spans="1:14" s="63" customFormat="1">
      <c r="A25" s="33">
        <v>20</v>
      </c>
      <c r="B25" s="69"/>
      <c r="C25" s="3" t="s">
        <v>207</v>
      </c>
      <c r="D25" s="3" t="s">
        <v>208</v>
      </c>
      <c r="E25" s="3" t="s">
        <v>193</v>
      </c>
      <c r="F25" s="2" t="s">
        <v>10</v>
      </c>
      <c r="G25" s="2">
        <v>1</v>
      </c>
      <c r="H25" s="4">
        <v>24.4</v>
      </c>
      <c r="I25" s="4">
        <v>24.4</v>
      </c>
      <c r="J25" s="262" t="s">
        <v>2399</v>
      </c>
      <c r="K25" s="214">
        <f t="shared" si="0"/>
        <v>24.4</v>
      </c>
      <c r="L25" s="214"/>
      <c r="M25" s="87"/>
      <c r="N25" s="87"/>
    </row>
    <row r="26" spans="1:14" s="63" customFormat="1">
      <c r="A26" s="33">
        <v>21</v>
      </c>
      <c r="B26" s="69"/>
      <c r="C26" s="3" t="s">
        <v>209</v>
      </c>
      <c r="D26" s="3" t="s">
        <v>210</v>
      </c>
      <c r="E26" s="3" t="s">
        <v>193</v>
      </c>
      <c r="F26" s="2" t="s">
        <v>10</v>
      </c>
      <c r="G26" s="2">
        <v>1</v>
      </c>
      <c r="H26" s="4">
        <v>2075.83</v>
      </c>
      <c r="I26" s="4">
        <v>2075.83</v>
      </c>
      <c r="J26" s="262" t="s">
        <v>2399</v>
      </c>
      <c r="K26" s="214">
        <f t="shared" si="0"/>
        <v>2075.83</v>
      </c>
      <c r="L26" s="214"/>
      <c r="M26" s="87"/>
      <c r="N26" s="87"/>
    </row>
    <row r="27" spans="1:14" s="63" customFormat="1" ht="22.5">
      <c r="A27" s="33">
        <v>22</v>
      </c>
      <c r="B27" s="69"/>
      <c r="C27" s="3" t="s">
        <v>211</v>
      </c>
      <c r="D27" s="3" t="s">
        <v>212</v>
      </c>
      <c r="E27" s="3" t="s">
        <v>193</v>
      </c>
      <c r="F27" s="2" t="s">
        <v>10</v>
      </c>
      <c r="G27" s="2">
        <v>1</v>
      </c>
      <c r="H27" s="4">
        <v>117.25</v>
      </c>
      <c r="I27" s="4">
        <v>117.25</v>
      </c>
      <c r="J27" s="262" t="s">
        <v>2399</v>
      </c>
      <c r="K27" s="214">
        <f t="shared" si="0"/>
        <v>117.25</v>
      </c>
      <c r="L27" s="214"/>
      <c r="M27" s="87"/>
      <c r="N27" s="87"/>
    </row>
    <row r="28" spans="1:14" s="63" customFormat="1" ht="22.5">
      <c r="A28" s="33">
        <v>23</v>
      </c>
      <c r="B28" s="69"/>
      <c r="C28" s="3" t="s">
        <v>213</v>
      </c>
      <c r="D28" s="3" t="s">
        <v>212</v>
      </c>
      <c r="E28" s="3" t="s">
        <v>193</v>
      </c>
      <c r="F28" s="2" t="s">
        <v>10</v>
      </c>
      <c r="G28" s="2">
        <v>1</v>
      </c>
      <c r="H28" s="4">
        <v>117.25</v>
      </c>
      <c r="I28" s="4">
        <v>117.25</v>
      </c>
      <c r="J28" s="262" t="s">
        <v>2399</v>
      </c>
      <c r="K28" s="214">
        <f t="shared" si="0"/>
        <v>117.25</v>
      </c>
      <c r="L28" s="214"/>
      <c r="M28" s="87"/>
      <c r="N28" s="87"/>
    </row>
    <row r="29" spans="1:14" s="63" customFormat="1" ht="22.5">
      <c r="A29" s="33">
        <v>24</v>
      </c>
      <c r="B29" s="69"/>
      <c r="C29" s="3" t="s">
        <v>214</v>
      </c>
      <c r="D29" s="3" t="s">
        <v>212</v>
      </c>
      <c r="E29" s="3" t="s">
        <v>193</v>
      </c>
      <c r="F29" s="2" t="s">
        <v>10</v>
      </c>
      <c r="G29" s="2">
        <v>1</v>
      </c>
      <c r="H29" s="4">
        <v>117.25</v>
      </c>
      <c r="I29" s="4">
        <v>117.25</v>
      </c>
      <c r="J29" s="262" t="s">
        <v>2399</v>
      </c>
      <c r="K29" s="214">
        <f t="shared" si="0"/>
        <v>117.25</v>
      </c>
      <c r="L29" s="214"/>
      <c r="M29" s="87"/>
      <c r="N29" s="87"/>
    </row>
    <row r="30" spans="1:14" s="63" customFormat="1" ht="22.5">
      <c r="A30" s="33">
        <v>25</v>
      </c>
      <c r="B30" s="69"/>
      <c r="C30" s="3" t="s">
        <v>215</v>
      </c>
      <c r="D30" s="3" t="s">
        <v>212</v>
      </c>
      <c r="E30" s="3" t="s">
        <v>193</v>
      </c>
      <c r="F30" s="2" t="s">
        <v>10</v>
      </c>
      <c r="G30" s="2">
        <v>1</v>
      </c>
      <c r="H30" s="4">
        <v>117.25</v>
      </c>
      <c r="I30" s="4">
        <v>117.25</v>
      </c>
      <c r="J30" s="262" t="s">
        <v>2399</v>
      </c>
      <c r="K30" s="214">
        <f t="shared" si="0"/>
        <v>117.25</v>
      </c>
      <c r="L30" s="214"/>
      <c r="M30" s="87"/>
      <c r="N30" s="87"/>
    </row>
    <row r="31" spans="1:14" s="63" customFormat="1" ht="22.5">
      <c r="A31" s="33">
        <v>26</v>
      </c>
      <c r="B31" s="69"/>
      <c r="C31" s="3" t="s">
        <v>216</v>
      </c>
      <c r="D31" s="3" t="s">
        <v>212</v>
      </c>
      <c r="E31" s="3" t="s">
        <v>193</v>
      </c>
      <c r="F31" s="2" t="s">
        <v>10</v>
      </c>
      <c r="G31" s="2">
        <v>1</v>
      </c>
      <c r="H31" s="4">
        <v>117.25</v>
      </c>
      <c r="I31" s="4">
        <v>117.25</v>
      </c>
      <c r="J31" s="262" t="s">
        <v>2399</v>
      </c>
      <c r="K31" s="214">
        <f t="shared" si="0"/>
        <v>117.25</v>
      </c>
      <c r="L31" s="214"/>
      <c r="M31" s="87"/>
      <c r="N31" s="87"/>
    </row>
    <row r="32" spans="1:14" s="63" customFormat="1" ht="22.5">
      <c r="A32" s="33">
        <v>27</v>
      </c>
      <c r="B32" s="69"/>
      <c r="C32" s="3" t="s">
        <v>217</v>
      </c>
      <c r="D32" s="3" t="s">
        <v>212</v>
      </c>
      <c r="E32" s="3" t="s">
        <v>193</v>
      </c>
      <c r="F32" s="2" t="s">
        <v>10</v>
      </c>
      <c r="G32" s="2">
        <v>1</v>
      </c>
      <c r="H32" s="4">
        <v>117.25</v>
      </c>
      <c r="I32" s="4">
        <v>117.25</v>
      </c>
      <c r="J32" s="262" t="s">
        <v>2399</v>
      </c>
      <c r="K32" s="214">
        <f t="shared" si="0"/>
        <v>117.25</v>
      </c>
      <c r="L32" s="214"/>
      <c r="M32" s="87"/>
      <c r="N32" s="87"/>
    </row>
    <row r="33" spans="1:14" s="63" customFormat="1" ht="22.5">
      <c r="A33" s="33">
        <v>28</v>
      </c>
      <c r="B33" s="69"/>
      <c r="C33" s="3" t="s">
        <v>218</v>
      </c>
      <c r="D33" s="3" t="s">
        <v>212</v>
      </c>
      <c r="E33" s="3" t="s">
        <v>193</v>
      </c>
      <c r="F33" s="2" t="s">
        <v>10</v>
      </c>
      <c r="G33" s="2">
        <v>1</v>
      </c>
      <c r="H33" s="4">
        <v>117.25</v>
      </c>
      <c r="I33" s="4">
        <v>117.25</v>
      </c>
      <c r="J33" s="262" t="s">
        <v>2399</v>
      </c>
      <c r="K33" s="214">
        <f t="shared" si="0"/>
        <v>117.25</v>
      </c>
      <c r="L33" s="214"/>
      <c r="M33" s="87"/>
      <c r="N33" s="87"/>
    </row>
    <row r="34" spans="1:14" s="63" customFormat="1" ht="22.5">
      <c r="A34" s="33">
        <v>29</v>
      </c>
      <c r="B34" s="69"/>
      <c r="C34" s="3" t="s">
        <v>219</v>
      </c>
      <c r="D34" s="3" t="s">
        <v>212</v>
      </c>
      <c r="E34" s="3" t="s">
        <v>193</v>
      </c>
      <c r="F34" s="2" t="s">
        <v>10</v>
      </c>
      <c r="G34" s="2">
        <v>1</v>
      </c>
      <c r="H34" s="4">
        <v>117.25</v>
      </c>
      <c r="I34" s="4">
        <v>117.25</v>
      </c>
      <c r="J34" s="262" t="s">
        <v>2399</v>
      </c>
      <c r="K34" s="214">
        <f t="shared" si="0"/>
        <v>117.25</v>
      </c>
      <c r="L34" s="214"/>
      <c r="M34" s="87"/>
      <c r="N34" s="87"/>
    </row>
    <row r="35" spans="1:14" s="63" customFormat="1" ht="22.5">
      <c r="A35" s="33">
        <v>30</v>
      </c>
      <c r="B35" s="69"/>
      <c r="C35" s="3" t="s">
        <v>220</v>
      </c>
      <c r="D35" s="3" t="s">
        <v>212</v>
      </c>
      <c r="E35" s="3" t="s">
        <v>193</v>
      </c>
      <c r="F35" s="2" t="s">
        <v>10</v>
      </c>
      <c r="G35" s="2">
        <v>1</v>
      </c>
      <c r="H35" s="4">
        <v>117.25</v>
      </c>
      <c r="I35" s="4">
        <v>117.25</v>
      </c>
      <c r="J35" s="262" t="s">
        <v>2399</v>
      </c>
      <c r="K35" s="214">
        <f t="shared" si="0"/>
        <v>117.25</v>
      </c>
      <c r="L35" s="214"/>
      <c r="M35" s="87"/>
      <c r="N35" s="87"/>
    </row>
    <row r="36" spans="1:14" s="63" customFormat="1" ht="22.5">
      <c r="A36" s="33">
        <v>31</v>
      </c>
      <c r="B36" s="69"/>
      <c r="C36" s="3" t="s">
        <v>221</v>
      </c>
      <c r="D36" s="3" t="s">
        <v>212</v>
      </c>
      <c r="E36" s="3" t="s">
        <v>193</v>
      </c>
      <c r="F36" s="2" t="s">
        <v>10</v>
      </c>
      <c r="G36" s="2">
        <v>1</v>
      </c>
      <c r="H36" s="4">
        <v>117.25</v>
      </c>
      <c r="I36" s="4">
        <v>117.25</v>
      </c>
      <c r="J36" s="262" t="s">
        <v>2399</v>
      </c>
      <c r="K36" s="214">
        <f t="shared" si="0"/>
        <v>117.25</v>
      </c>
      <c r="L36" s="214"/>
      <c r="M36" s="87"/>
      <c r="N36" s="87"/>
    </row>
    <row r="37" spans="1:14" s="63" customFormat="1">
      <c r="A37" s="33">
        <v>32</v>
      </c>
      <c r="B37" s="69"/>
      <c r="C37" s="3" t="s">
        <v>222</v>
      </c>
      <c r="D37" s="3" t="s">
        <v>223</v>
      </c>
      <c r="E37" s="3" t="s">
        <v>193</v>
      </c>
      <c r="F37" s="2" t="s">
        <v>10</v>
      </c>
      <c r="G37" s="2">
        <v>1</v>
      </c>
      <c r="H37" s="4">
        <v>192</v>
      </c>
      <c r="I37" s="4">
        <v>192</v>
      </c>
      <c r="J37" s="262" t="s">
        <v>2399</v>
      </c>
      <c r="K37" s="214">
        <f t="shared" si="0"/>
        <v>192</v>
      </c>
      <c r="L37" s="214"/>
      <c r="M37" s="87"/>
      <c r="N37" s="87"/>
    </row>
    <row r="38" spans="1:14" s="63" customFormat="1">
      <c r="A38" s="33">
        <v>33</v>
      </c>
      <c r="B38" s="69"/>
      <c r="C38" s="3" t="s">
        <v>224</v>
      </c>
      <c r="D38" s="3" t="s">
        <v>225</v>
      </c>
      <c r="E38" s="3" t="s">
        <v>193</v>
      </c>
      <c r="F38" s="2" t="s">
        <v>10</v>
      </c>
      <c r="G38" s="2">
        <v>1</v>
      </c>
      <c r="H38" s="4">
        <v>777.36</v>
      </c>
      <c r="I38" s="4">
        <v>777.36</v>
      </c>
      <c r="J38" s="262" t="s">
        <v>2399</v>
      </c>
      <c r="K38" s="214">
        <f t="shared" si="0"/>
        <v>777.36</v>
      </c>
      <c r="L38" s="214"/>
      <c r="M38" s="87"/>
      <c r="N38" s="87"/>
    </row>
    <row r="39" spans="1:14" s="63" customFormat="1">
      <c r="A39" s="33">
        <v>34</v>
      </c>
      <c r="B39" s="69"/>
      <c r="C39" s="3" t="s">
        <v>226</v>
      </c>
      <c r="D39" s="3" t="s">
        <v>227</v>
      </c>
      <c r="E39" s="3" t="s">
        <v>193</v>
      </c>
      <c r="F39" s="2" t="s">
        <v>10</v>
      </c>
      <c r="G39" s="2">
        <v>1</v>
      </c>
      <c r="H39" s="4">
        <v>65.88</v>
      </c>
      <c r="I39" s="4">
        <v>65.88</v>
      </c>
      <c r="J39" s="262" t="s">
        <v>2399</v>
      </c>
      <c r="K39" s="214">
        <f t="shared" si="0"/>
        <v>65.88</v>
      </c>
      <c r="L39" s="214"/>
      <c r="M39" s="87"/>
      <c r="N39" s="87"/>
    </row>
    <row r="40" spans="1:14" s="63" customFormat="1">
      <c r="A40" s="33">
        <v>35</v>
      </c>
      <c r="B40" s="69"/>
      <c r="C40" s="3" t="s">
        <v>228</v>
      </c>
      <c r="D40" s="3" t="s">
        <v>229</v>
      </c>
      <c r="E40" s="3" t="s">
        <v>193</v>
      </c>
      <c r="F40" s="2" t="s">
        <v>10</v>
      </c>
      <c r="G40" s="2">
        <v>1</v>
      </c>
      <c r="H40" s="4">
        <v>1330.56</v>
      </c>
      <c r="I40" s="4">
        <v>1330.56</v>
      </c>
      <c r="J40" s="262" t="s">
        <v>2399</v>
      </c>
      <c r="K40" s="214">
        <f t="shared" si="0"/>
        <v>1330.56</v>
      </c>
      <c r="L40" s="214"/>
      <c r="M40" s="87"/>
      <c r="N40" s="87"/>
    </row>
    <row r="41" spans="1:14" s="63" customFormat="1">
      <c r="A41" s="33">
        <v>36</v>
      </c>
      <c r="B41" s="69"/>
      <c r="C41" s="3" t="s">
        <v>230</v>
      </c>
      <c r="D41" s="3" t="s">
        <v>231</v>
      </c>
      <c r="E41" s="3" t="s">
        <v>193</v>
      </c>
      <c r="F41" s="2" t="s">
        <v>10</v>
      </c>
      <c r="G41" s="2">
        <v>1</v>
      </c>
      <c r="H41" s="4">
        <v>82.72</v>
      </c>
      <c r="I41" s="4">
        <v>82.72</v>
      </c>
      <c r="J41" s="262" t="s">
        <v>2399</v>
      </c>
      <c r="K41" s="214">
        <f t="shared" si="0"/>
        <v>82.72</v>
      </c>
      <c r="L41" s="214"/>
      <c r="M41" s="87"/>
      <c r="N41" s="87"/>
    </row>
    <row r="42" spans="1:14" s="63" customFormat="1">
      <c r="A42" s="33">
        <v>37</v>
      </c>
      <c r="B42" s="69"/>
      <c r="C42" s="3" t="s">
        <v>232</v>
      </c>
      <c r="D42" s="3" t="s">
        <v>233</v>
      </c>
      <c r="E42" s="3" t="s">
        <v>193</v>
      </c>
      <c r="F42" s="2" t="s">
        <v>10</v>
      </c>
      <c r="G42" s="2">
        <v>1</v>
      </c>
      <c r="H42" s="4">
        <v>269.5</v>
      </c>
      <c r="I42" s="4">
        <v>269.5</v>
      </c>
      <c r="J42" s="262" t="s">
        <v>2399</v>
      </c>
      <c r="K42" s="214">
        <f t="shared" si="0"/>
        <v>269.5</v>
      </c>
      <c r="L42" s="214"/>
      <c r="M42" s="87"/>
      <c r="N42" s="87"/>
    </row>
    <row r="43" spans="1:14" s="63" customFormat="1">
      <c r="A43" s="33">
        <v>38</v>
      </c>
      <c r="B43" s="69"/>
      <c r="C43" s="3" t="s">
        <v>234</v>
      </c>
      <c r="D43" s="3" t="s">
        <v>235</v>
      </c>
      <c r="E43" s="3" t="s">
        <v>193</v>
      </c>
      <c r="F43" s="2" t="s">
        <v>10</v>
      </c>
      <c r="G43" s="2">
        <v>24</v>
      </c>
      <c r="H43" s="4">
        <v>15.36</v>
      </c>
      <c r="I43" s="4">
        <v>15.36</v>
      </c>
      <c r="J43" s="262" t="s">
        <v>2399</v>
      </c>
      <c r="K43" s="214">
        <f t="shared" si="0"/>
        <v>15.36</v>
      </c>
      <c r="L43" s="214"/>
      <c r="M43" s="87"/>
      <c r="N43" s="87"/>
    </row>
    <row r="44" spans="1:14" s="63" customFormat="1">
      <c r="A44" s="33">
        <v>39</v>
      </c>
      <c r="B44" s="69"/>
      <c r="C44" s="3" t="s">
        <v>236</v>
      </c>
      <c r="D44" s="3" t="s">
        <v>237</v>
      </c>
      <c r="E44" s="3" t="s">
        <v>193</v>
      </c>
      <c r="F44" s="2" t="s">
        <v>10</v>
      </c>
      <c r="G44" s="2">
        <v>16</v>
      </c>
      <c r="H44" s="4">
        <v>21.76</v>
      </c>
      <c r="I44" s="4">
        <v>21.76</v>
      </c>
      <c r="J44" s="262" t="s">
        <v>2399</v>
      </c>
      <c r="K44" s="214">
        <f t="shared" si="0"/>
        <v>21.76</v>
      </c>
      <c r="L44" s="214"/>
      <c r="M44" s="87"/>
      <c r="N44" s="87"/>
    </row>
    <row r="45" spans="1:14" s="63" customFormat="1">
      <c r="A45" s="33">
        <v>40</v>
      </c>
      <c r="B45" s="69"/>
      <c r="C45" s="3" t="s">
        <v>238</v>
      </c>
      <c r="D45" s="3" t="s">
        <v>239</v>
      </c>
      <c r="E45" s="3" t="s">
        <v>193</v>
      </c>
      <c r="F45" s="2" t="s">
        <v>10</v>
      </c>
      <c r="G45" s="2">
        <v>1</v>
      </c>
      <c r="H45" s="4">
        <v>7.24</v>
      </c>
      <c r="I45" s="4">
        <v>7.24</v>
      </c>
      <c r="J45" s="262" t="s">
        <v>2399</v>
      </c>
      <c r="K45" s="214">
        <f t="shared" si="0"/>
        <v>7.24</v>
      </c>
      <c r="L45" s="214"/>
      <c r="M45" s="87"/>
      <c r="N45" s="87"/>
    </row>
    <row r="46" spans="1:14" s="63" customFormat="1">
      <c r="A46" s="33">
        <v>41</v>
      </c>
      <c r="B46" s="69"/>
      <c r="C46" s="3" t="s">
        <v>240</v>
      </c>
      <c r="D46" s="3" t="s">
        <v>239</v>
      </c>
      <c r="E46" s="3" t="s">
        <v>193</v>
      </c>
      <c r="F46" s="2" t="s">
        <v>10</v>
      </c>
      <c r="G46" s="2">
        <v>1</v>
      </c>
      <c r="H46" s="4">
        <v>7.24</v>
      </c>
      <c r="I46" s="4">
        <v>7.24</v>
      </c>
      <c r="J46" s="262" t="s">
        <v>2399</v>
      </c>
      <c r="K46" s="214">
        <f t="shared" si="0"/>
        <v>7.24</v>
      </c>
      <c r="L46" s="214"/>
      <c r="M46" s="87"/>
      <c r="N46" s="87"/>
    </row>
    <row r="47" spans="1:14" s="63" customFormat="1">
      <c r="A47" s="33">
        <v>42</v>
      </c>
      <c r="B47" s="69"/>
      <c r="C47" s="3" t="s">
        <v>241</v>
      </c>
      <c r="D47" s="3" t="s">
        <v>239</v>
      </c>
      <c r="E47" s="3" t="s">
        <v>193</v>
      </c>
      <c r="F47" s="2" t="s">
        <v>10</v>
      </c>
      <c r="G47" s="2">
        <v>1</v>
      </c>
      <c r="H47" s="4">
        <v>7.24</v>
      </c>
      <c r="I47" s="4">
        <v>7.24</v>
      </c>
      <c r="J47" s="262" t="s">
        <v>2399</v>
      </c>
      <c r="K47" s="214">
        <f t="shared" si="0"/>
        <v>7.24</v>
      </c>
      <c r="L47" s="214"/>
      <c r="M47" s="87"/>
      <c r="N47" s="87"/>
    </row>
    <row r="48" spans="1:14" s="63" customFormat="1">
      <c r="A48" s="33">
        <v>43</v>
      </c>
      <c r="B48" s="69"/>
      <c r="C48" s="3" t="s">
        <v>242</v>
      </c>
      <c r="D48" s="3" t="s">
        <v>239</v>
      </c>
      <c r="E48" s="3" t="s">
        <v>193</v>
      </c>
      <c r="F48" s="2" t="s">
        <v>10</v>
      </c>
      <c r="G48" s="2">
        <v>1</v>
      </c>
      <c r="H48" s="4">
        <v>7.24</v>
      </c>
      <c r="I48" s="4">
        <v>7.24</v>
      </c>
      <c r="J48" s="262" t="s">
        <v>2399</v>
      </c>
      <c r="K48" s="214">
        <f t="shared" si="0"/>
        <v>7.24</v>
      </c>
      <c r="L48" s="214"/>
      <c r="M48" s="87"/>
      <c r="N48" s="87"/>
    </row>
    <row r="49" spans="1:14" s="63" customFormat="1">
      <c r="A49" s="33">
        <v>44</v>
      </c>
      <c r="B49" s="69"/>
      <c r="C49" s="3" t="s">
        <v>243</v>
      </c>
      <c r="D49" s="3" t="s">
        <v>239</v>
      </c>
      <c r="E49" s="3" t="s">
        <v>193</v>
      </c>
      <c r="F49" s="2" t="s">
        <v>10</v>
      </c>
      <c r="G49" s="2">
        <v>1</v>
      </c>
      <c r="H49" s="4">
        <v>7.24</v>
      </c>
      <c r="I49" s="4">
        <v>7.24</v>
      </c>
      <c r="J49" s="262" t="s">
        <v>2399</v>
      </c>
      <c r="K49" s="214">
        <f t="shared" si="0"/>
        <v>7.24</v>
      </c>
      <c r="L49" s="214"/>
      <c r="M49" s="87"/>
      <c r="N49" s="87"/>
    </row>
    <row r="50" spans="1:14" s="63" customFormat="1">
      <c r="A50" s="33">
        <v>45</v>
      </c>
      <c r="B50" s="69"/>
      <c r="C50" s="3" t="s">
        <v>244</v>
      </c>
      <c r="D50" s="3" t="s">
        <v>239</v>
      </c>
      <c r="E50" s="3" t="s">
        <v>193</v>
      </c>
      <c r="F50" s="2" t="s">
        <v>10</v>
      </c>
      <c r="G50" s="2">
        <v>1</v>
      </c>
      <c r="H50" s="4">
        <v>7.24</v>
      </c>
      <c r="I50" s="4">
        <v>7.24</v>
      </c>
      <c r="J50" s="262" t="s">
        <v>2399</v>
      </c>
      <c r="K50" s="214">
        <f t="shared" si="0"/>
        <v>7.24</v>
      </c>
      <c r="L50" s="214"/>
      <c r="M50" s="87"/>
      <c r="N50" s="87"/>
    </row>
    <row r="51" spans="1:14" s="63" customFormat="1" ht="22.5">
      <c r="A51" s="33">
        <v>46</v>
      </c>
      <c r="B51" s="69"/>
      <c r="C51" s="3" t="s">
        <v>245</v>
      </c>
      <c r="D51" s="3" t="s">
        <v>246</v>
      </c>
      <c r="E51" s="3" t="s">
        <v>193</v>
      </c>
      <c r="F51" s="2" t="s">
        <v>10</v>
      </c>
      <c r="G51" s="2">
        <v>1</v>
      </c>
      <c r="H51" s="4">
        <v>1793</v>
      </c>
      <c r="I51" s="4">
        <v>1793</v>
      </c>
      <c r="J51" s="262" t="s">
        <v>2399</v>
      </c>
      <c r="K51" s="214">
        <f t="shared" si="0"/>
        <v>1793</v>
      </c>
      <c r="L51" s="214"/>
      <c r="M51" s="87"/>
      <c r="N51" s="87"/>
    </row>
    <row r="52" spans="1:14" s="63" customFormat="1">
      <c r="A52" s="33">
        <v>47</v>
      </c>
      <c r="B52" s="69"/>
      <c r="C52" s="3" t="s">
        <v>247</v>
      </c>
      <c r="D52" s="3" t="s">
        <v>248</v>
      </c>
      <c r="E52" s="3" t="s">
        <v>23</v>
      </c>
      <c r="F52" s="2" t="s">
        <v>10</v>
      </c>
      <c r="G52" s="2">
        <v>1</v>
      </c>
      <c r="H52" s="4">
        <v>40</v>
      </c>
      <c r="I52" s="4">
        <v>40</v>
      </c>
      <c r="J52" s="262" t="s">
        <v>2399</v>
      </c>
      <c r="K52" s="214">
        <f t="shared" si="0"/>
        <v>40</v>
      </c>
      <c r="L52" s="214"/>
      <c r="M52" s="87"/>
      <c r="N52" s="87"/>
    </row>
    <row r="53" spans="1:14" s="63" customFormat="1">
      <c r="A53" s="33">
        <v>48</v>
      </c>
      <c r="B53" s="69"/>
      <c r="C53" s="3" t="s">
        <v>249</v>
      </c>
      <c r="D53" s="3" t="s">
        <v>250</v>
      </c>
      <c r="E53" s="3" t="s">
        <v>193</v>
      </c>
      <c r="F53" s="2" t="s">
        <v>10</v>
      </c>
      <c r="G53" s="2">
        <v>1</v>
      </c>
      <c r="H53" s="4">
        <v>42.7</v>
      </c>
      <c r="I53" s="4">
        <v>42.7</v>
      </c>
      <c r="J53" s="262" t="s">
        <v>2399</v>
      </c>
      <c r="K53" s="214">
        <f t="shared" si="0"/>
        <v>42.7</v>
      </c>
      <c r="L53" s="214"/>
      <c r="M53" s="87"/>
      <c r="N53" s="87"/>
    </row>
    <row r="54" spans="1:14" s="63" customFormat="1" ht="22.5">
      <c r="A54" s="33">
        <v>49</v>
      </c>
      <c r="B54" s="69"/>
      <c r="C54" s="3" t="s">
        <v>251</v>
      </c>
      <c r="D54" s="3" t="s">
        <v>252</v>
      </c>
      <c r="E54" s="3" t="s">
        <v>193</v>
      </c>
      <c r="F54" s="2" t="s">
        <v>10</v>
      </c>
      <c r="G54" s="2">
        <v>1</v>
      </c>
      <c r="H54" s="4">
        <v>82.96</v>
      </c>
      <c r="I54" s="4">
        <v>82.96</v>
      </c>
      <c r="J54" s="262" t="s">
        <v>2399</v>
      </c>
      <c r="K54" s="214">
        <f t="shared" si="0"/>
        <v>82.96</v>
      </c>
      <c r="L54" s="214"/>
      <c r="M54" s="87"/>
      <c r="N54" s="87"/>
    </row>
    <row r="55" spans="1:14" s="63" customFormat="1">
      <c r="A55" s="33">
        <v>50</v>
      </c>
      <c r="B55" s="69"/>
      <c r="C55" s="3" t="s">
        <v>253</v>
      </c>
      <c r="D55" s="3" t="s">
        <v>233</v>
      </c>
      <c r="E55" s="3" t="s">
        <v>193</v>
      </c>
      <c r="F55" s="2" t="s">
        <v>10</v>
      </c>
      <c r="G55" s="2">
        <v>1</v>
      </c>
      <c r="H55" s="4">
        <v>902.8</v>
      </c>
      <c r="I55" s="4">
        <v>902.8</v>
      </c>
      <c r="J55" s="262" t="s">
        <v>2399</v>
      </c>
      <c r="K55" s="214">
        <f t="shared" si="0"/>
        <v>902.8</v>
      </c>
      <c r="L55" s="214"/>
      <c r="M55" s="87"/>
      <c r="N55" s="87"/>
    </row>
    <row r="56" spans="1:14" s="63" customFormat="1">
      <c r="A56" s="33">
        <v>51</v>
      </c>
      <c r="B56" s="69"/>
      <c r="C56" s="3" t="s">
        <v>254</v>
      </c>
      <c r="D56" s="3" t="s">
        <v>255</v>
      </c>
      <c r="E56" s="3" t="s">
        <v>26</v>
      </c>
      <c r="F56" s="2" t="s">
        <v>10</v>
      </c>
      <c r="G56" s="2">
        <v>1</v>
      </c>
      <c r="H56" s="4">
        <v>4666</v>
      </c>
      <c r="I56" s="4">
        <v>4666</v>
      </c>
      <c r="J56" s="262" t="s">
        <v>2399</v>
      </c>
      <c r="K56" s="214">
        <f t="shared" si="0"/>
        <v>4666</v>
      </c>
      <c r="L56" s="214"/>
      <c r="M56" s="87"/>
      <c r="N56" s="87"/>
    </row>
    <row r="57" spans="1:14" s="63" customFormat="1">
      <c r="A57" s="33">
        <v>52</v>
      </c>
      <c r="B57" s="69"/>
      <c r="C57" s="3" t="s">
        <v>256</v>
      </c>
      <c r="D57" s="3" t="s">
        <v>257</v>
      </c>
      <c r="E57" s="3" t="s">
        <v>26</v>
      </c>
      <c r="F57" s="2" t="s">
        <v>10</v>
      </c>
      <c r="G57" s="2">
        <v>1</v>
      </c>
      <c r="H57" s="4">
        <v>3590.46</v>
      </c>
      <c r="I57" s="4">
        <v>3590.46</v>
      </c>
      <c r="J57" s="262" t="s">
        <v>2399</v>
      </c>
      <c r="K57" s="214">
        <f t="shared" si="0"/>
        <v>3590.46</v>
      </c>
      <c r="L57" s="214"/>
      <c r="M57" s="87"/>
      <c r="N57" s="87"/>
    </row>
    <row r="58" spans="1:14" s="63" customFormat="1">
      <c r="A58" s="33">
        <v>53</v>
      </c>
      <c r="B58" s="69"/>
      <c r="C58" s="3" t="s">
        <v>264</v>
      </c>
      <c r="D58" s="3" t="s">
        <v>265</v>
      </c>
      <c r="E58" s="3" t="s">
        <v>266</v>
      </c>
      <c r="F58" s="2" t="s">
        <v>10</v>
      </c>
      <c r="G58" s="2">
        <v>1</v>
      </c>
      <c r="H58" s="4">
        <v>7749</v>
      </c>
      <c r="I58" s="4">
        <v>7749</v>
      </c>
      <c r="J58" s="262" t="s">
        <v>2399</v>
      </c>
      <c r="K58" s="214">
        <f t="shared" si="0"/>
        <v>7749</v>
      </c>
      <c r="L58" s="214"/>
      <c r="M58" s="87"/>
      <c r="N58" s="87"/>
    </row>
    <row r="59" spans="1:14" s="63" customFormat="1" ht="22.5">
      <c r="A59" s="33">
        <v>54</v>
      </c>
      <c r="B59" s="69"/>
      <c r="C59" s="3" t="s">
        <v>267</v>
      </c>
      <c r="D59" s="3" t="s">
        <v>268</v>
      </c>
      <c r="E59" s="3" t="s">
        <v>41</v>
      </c>
      <c r="F59" s="2" t="s">
        <v>10</v>
      </c>
      <c r="G59" s="2">
        <v>1</v>
      </c>
      <c r="H59" s="4">
        <v>2762</v>
      </c>
      <c r="I59" s="4">
        <v>2762</v>
      </c>
      <c r="J59" s="262" t="s">
        <v>2399</v>
      </c>
      <c r="K59" s="214">
        <f t="shared" si="0"/>
        <v>2762</v>
      </c>
      <c r="L59" s="214"/>
      <c r="M59" s="87"/>
      <c r="N59" s="87"/>
    </row>
    <row r="60" spans="1:14" s="63" customFormat="1">
      <c r="A60" s="33">
        <v>55</v>
      </c>
      <c r="B60" s="69"/>
      <c r="C60" s="3" t="s">
        <v>273</v>
      </c>
      <c r="D60" s="3" t="s">
        <v>274</v>
      </c>
      <c r="E60" s="3" t="s">
        <v>26</v>
      </c>
      <c r="F60" s="2" t="s">
        <v>10</v>
      </c>
      <c r="G60" s="2">
        <v>1</v>
      </c>
      <c r="H60" s="4">
        <v>5510.4</v>
      </c>
      <c r="I60" s="4">
        <v>5510.4</v>
      </c>
      <c r="J60" s="262" t="s">
        <v>2399</v>
      </c>
      <c r="K60" s="214">
        <f t="shared" si="0"/>
        <v>5510.4</v>
      </c>
      <c r="L60" s="214"/>
      <c r="M60" s="87"/>
      <c r="N60" s="87"/>
    </row>
    <row r="61" spans="1:14" s="63" customFormat="1">
      <c r="A61" s="33">
        <v>56</v>
      </c>
      <c r="B61" s="69"/>
      <c r="C61" s="3" t="s">
        <v>277</v>
      </c>
      <c r="D61" s="3" t="s">
        <v>278</v>
      </c>
      <c r="E61" s="3" t="s">
        <v>279</v>
      </c>
      <c r="F61" s="2" t="s">
        <v>10</v>
      </c>
      <c r="G61" s="2">
        <v>1</v>
      </c>
      <c r="H61" s="4">
        <v>8487</v>
      </c>
      <c r="I61" s="4">
        <v>8487</v>
      </c>
      <c r="J61" s="262" t="s">
        <v>2399</v>
      </c>
      <c r="K61" s="214">
        <f t="shared" si="0"/>
        <v>8487</v>
      </c>
      <c r="L61" s="214"/>
      <c r="M61" s="87"/>
      <c r="N61" s="87"/>
    </row>
    <row r="62" spans="1:14" s="63" customFormat="1">
      <c r="A62" s="33">
        <v>57</v>
      </c>
      <c r="B62" s="69"/>
      <c r="C62" s="3" t="s">
        <v>280</v>
      </c>
      <c r="D62" s="3" t="s">
        <v>281</v>
      </c>
      <c r="E62" s="3" t="s">
        <v>193</v>
      </c>
      <c r="F62" s="2" t="s">
        <v>10</v>
      </c>
      <c r="G62" s="2">
        <v>1</v>
      </c>
      <c r="H62" s="4">
        <v>4999.95</v>
      </c>
      <c r="I62" s="4">
        <v>2708.28</v>
      </c>
      <c r="J62" s="262" t="s">
        <v>2399</v>
      </c>
      <c r="K62" s="214">
        <f t="shared" si="0"/>
        <v>4999.95</v>
      </c>
      <c r="L62" s="214"/>
      <c r="M62" s="87"/>
      <c r="N62" s="87"/>
    </row>
    <row r="63" spans="1:14" s="63" customFormat="1">
      <c r="A63" s="33">
        <v>58</v>
      </c>
      <c r="B63" s="69"/>
      <c r="C63" s="3" t="s">
        <v>282</v>
      </c>
      <c r="D63" s="3" t="s">
        <v>134</v>
      </c>
      <c r="E63" s="3" t="s">
        <v>26</v>
      </c>
      <c r="F63" s="2" t="s">
        <v>10</v>
      </c>
      <c r="G63" s="2">
        <v>1</v>
      </c>
      <c r="H63" s="4">
        <v>4581.5</v>
      </c>
      <c r="I63" s="4">
        <v>4581.5</v>
      </c>
      <c r="J63" s="262" t="s">
        <v>2399</v>
      </c>
      <c r="K63" s="214">
        <f t="shared" si="0"/>
        <v>4581.5</v>
      </c>
      <c r="L63" s="214"/>
      <c r="M63" s="87"/>
      <c r="N63" s="87"/>
    </row>
    <row r="64" spans="1:14" s="63" customFormat="1">
      <c r="A64" s="33">
        <v>59</v>
      </c>
      <c r="B64" s="69"/>
      <c r="C64" s="3" t="s">
        <v>283</v>
      </c>
      <c r="D64" s="3" t="s">
        <v>284</v>
      </c>
      <c r="E64" s="3" t="s">
        <v>26</v>
      </c>
      <c r="F64" s="2" t="s">
        <v>10</v>
      </c>
      <c r="G64" s="2">
        <v>1</v>
      </c>
      <c r="H64" s="4">
        <v>8844.32</v>
      </c>
      <c r="I64" s="4">
        <v>1316.45</v>
      </c>
      <c r="J64" s="262" t="s">
        <v>2399</v>
      </c>
      <c r="K64" s="214">
        <f t="shared" si="0"/>
        <v>8844.32</v>
      </c>
      <c r="L64" s="214"/>
      <c r="M64" s="87"/>
      <c r="N64" s="87"/>
    </row>
    <row r="65" spans="1:14" s="63" customFormat="1">
      <c r="A65" s="33">
        <v>60</v>
      </c>
      <c r="B65" s="69"/>
      <c r="C65" s="3" t="s">
        <v>285</v>
      </c>
      <c r="D65" s="3" t="s">
        <v>286</v>
      </c>
      <c r="E65" s="3" t="s">
        <v>193</v>
      </c>
      <c r="F65" s="2" t="s">
        <v>10</v>
      </c>
      <c r="G65" s="2">
        <v>1</v>
      </c>
      <c r="H65" s="4">
        <v>6763.77</v>
      </c>
      <c r="I65" s="4">
        <v>2029.11</v>
      </c>
      <c r="J65" s="262" t="s">
        <v>2394</v>
      </c>
      <c r="K65" s="214"/>
      <c r="L65" s="214"/>
      <c r="M65" s="87"/>
      <c r="N65" s="87"/>
    </row>
    <row r="66" spans="1:14" s="63" customFormat="1" ht="23.25" thickBot="1">
      <c r="A66" s="34">
        <v>61</v>
      </c>
      <c r="B66" s="71"/>
      <c r="C66" s="6" t="s">
        <v>287</v>
      </c>
      <c r="D66" s="6" t="s">
        <v>288</v>
      </c>
      <c r="E66" s="6" t="s">
        <v>26</v>
      </c>
      <c r="F66" s="5" t="s">
        <v>10</v>
      </c>
      <c r="G66" s="5">
        <v>1</v>
      </c>
      <c r="H66" s="7">
        <v>4550</v>
      </c>
      <c r="I66" s="7">
        <v>637</v>
      </c>
      <c r="J66" s="172" t="s">
        <v>2399</v>
      </c>
      <c r="K66" s="178">
        <f t="shared" si="0"/>
        <v>4550</v>
      </c>
      <c r="L66" s="178"/>
      <c r="M66" s="87"/>
      <c r="N66" s="87"/>
    </row>
    <row r="67" spans="1:14" s="37" customFormat="1" ht="12" thickTop="1">
      <c r="A67" s="336" t="s">
        <v>42</v>
      </c>
      <c r="B67" s="337"/>
      <c r="C67" s="337"/>
      <c r="D67" s="337"/>
      <c r="E67" s="337"/>
      <c r="F67" s="337"/>
      <c r="G67" s="338"/>
      <c r="H67" s="35">
        <f>SUM(H6:H66)</f>
        <v>4297780.1100000013</v>
      </c>
      <c r="I67" s="35">
        <f>SUM(I6:I66)</f>
        <v>1839607.8999999987</v>
      </c>
      <c r="J67" s="36"/>
      <c r="K67" s="179">
        <f>SUM(K6:K66)</f>
        <v>2750939.9700000007</v>
      </c>
      <c r="L67" s="179">
        <f>SUM(L6:L66)</f>
        <v>13974930.000000002</v>
      </c>
    </row>
    <row r="69" spans="1:14" ht="29.25" customHeight="1">
      <c r="C69" s="322" t="s">
        <v>2562</v>
      </c>
      <c r="D69" s="342" t="s">
        <v>2570</v>
      </c>
      <c r="E69" s="342"/>
      <c r="F69" s="340" t="s">
        <v>2571</v>
      </c>
      <c r="G69" s="341"/>
      <c r="H69" s="343" t="s">
        <v>2567</v>
      </c>
      <c r="I69" s="325"/>
      <c r="K69" s="29"/>
    </row>
    <row r="70" spans="1:14" s="8" customFormat="1">
      <c r="B70" s="13"/>
      <c r="C70" s="323"/>
      <c r="D70" s="253" t="s">
        <v>2559</v>
      </c>
      <c r="E70" s="218" t="s">
        <v>2560</v>
      </c>
      <c r="F70" s="253" t="s">
        <v>2559</v>
      </c>
      <c r="G70" s="218" t="s">
        <v>2560</v>
      </c>
      <c r="H70" s="218" t="s">
        <v>2559</v>
      </c>
      <c r="I70" s="219" t="s">
        <v>2560</v>
      </c>
      <c r="J70" s="14"/>
      <c r="K70" s="14"/>
      <c r="L70" s="14"/>
    </row>
    <row r="71" spans="1:14" s="8" customFormat="1">
      <c r="B71" s="13"/>
      <c r="C71" s="15" t="s">
        <v>145</v>
      </c>
      <c r="D71" s="16">
        <f>K7</f>
        <v>997084.58</v>
      </c>
      <c r="E71" s="16">
        <f>L8</f>
        <v>13974930.000000002</v>
      </c>
      <c r="F71" s="16"/>
      <c r="G71" s="16">
        <v>17175000</v>
      </c>
      <c r="H71" s="16">
        <f>D71</f>
        <v>997084.58</v>
      </c>
      <c r="I71" s="192">
        <f>E71+G71</f>
        <v>31149930</v>
      </c>
      <c r="J71" s="14"/>
      <c r="K71" s="14"/>
      <c r="L71" s="14"/>
    </row>
    <row r="72" spans="1:14" s="8" customFormat="1">
      <c r="B72" s="13"/>
      <c r="C72" s="15" t="s">
        <v>143</v>
      </c>
      <c r="D72" s="16">
        <f>SUM(K9:K12)</f>
        <v>1686759.5</v>
      </c>
      <c r="E72" s="15"/>
      <c r="F72" s="16">
        <v>801579.92</v>
      </c>
      <c r="G72" s="16"/>
      <c r="H72" s="16">
        <f>D72+F72</f>
        <v>2488339.42</v>
      </c>
      <c r="I72" s="191"/>
      <c r="J72" s="14"/>
      <c r="K72" s="14"/>
      <c r="L72" s="14"/>
    </row>
    <row r="73" spans="1:14" s="8" customFormat="1" ht="12" thickBot="1">
      <c r="B73" s="13"/>
      <c r="C73" s="18" t="s">
        <v>146</v>
      </c>
      <c r="D73" s="19">
        <f>SUM(K13:K66)</f>
        <v>67095.889999999985</v>
      </c>
      <c r="E73" s="18"/>
      <c r="F73" s="19">
        <v>98825.04</v>
      </c>
      <c r="G73" s="19"/>
      <c r="H73" s="19">
        <f>D73+F73</f>
        <v>165920.93</v>
      </c>
      <c r="I73" s="180"/>
      <c r="J73" s="14"/>
      <c r="K73" s="14"/>
      <c r="L73" s="14"/>
    </row>
    <row r="74" spans="1:14" s="31" customFormat="1" ht="12" thickTop="1">
      <c r="B74" s="23"/>
      <c r="C74" s="30" t="s">
        <v>42</v>
      </c>
      <c r="D74" s="9">
        <f t="shared" ref="D74:I74" si="1">SUM(D71:D73)</f>
        <v>2750939.97</v>
      </c>
      <c r="E74" s="9">
        <f t="shared" si="1"/>
        <v>13974930.000000002</v>
      </c>
      <c r="F74" s="9">
        <f t="shared" si="1"/>
        <v>900404.96000000008</v>
      </c>
      <c r="G74" s="9">
        <f t="shared" si="1"/>
        <v>17175000</v>
      </c>
      <c r="H74" s="9">
        <f t="shared" si="1"/>
        <v>3651344.93</v>
      </c>
      <c r="I74" s="9">
        <f t="shared" si="1"/>
        <v>31149930</v>
      </c>
      <c r="J74" s="32"/>
      <c r="K74" s="32"/>
      <c r="L74" s="32"/>
    </row>
    <row r="76" spans="1:14">
      <c r="C76" s="15" t="s">
        <v>1064</v>
      </c>
      <c r="D76" s="25"/>
      <c r="E76" s="25"/>
      <c r="F76" s="78"/>
      <c r="G76" s="78"/>
      <c r="H76" s="89">
        <v>1975366.5</v>
      </c>
      <c r="I76" s="175"/>
    </row>
    <row r="77" spans="1:14">
      <c r="C77" s="15" t="s">
        <v>1065</v>
      </c>
      <c r="D77" s="25"/>
      <c r="E77" s="25"/>
      <c r="F77" s="78"/>
      <c r="G77" s="78"/>
      <c r="H77" s="89"/>
      <c r="I77" s="175"/>
    </row>
    <row r="78" spans="1:14">
      <c r="C78" s="15" t="s">
        <v>1066</v>
      </c>
      <c r="D78" s="25"/>
      <c r="E78" s="25"/>
      <c r="F78" s="78"/>
      <c r="G78" s="78"/>
      <c r="H78" s="89"/>
      <c r="I78" s="175"/>
    </row>
    <row r="79" spans="1:14">
      <c r="C79" s="15" t="s">
        <v>1067</v>
      </c>
      <c r="D79" s="25"/>
      <c r="E79" s="25"/>
      <c r="F79" s="78"/>
      <c r="G79" s="78"/>
      <c r="H79" s="89"/>
      <c r="I79" s="175"/>
    </row>
    <row r="80" spans="1:14">
      <c r="C80" s="26"/>
    </row>
    <row r="81" spans="1:13" s="8" customFormat="1">
      <c r="A81" s="31" t="s">
        <v>2556</v>
      </c>
      <c r="B81" s="24"/>
      <c r="D81" s="22" t="s">
        <v>190</v>
      </c>
      <c r="F81" s="13"/>
      <c r="G81" s="13"/>
      <c r="H81" s="14"/>
      <c r="I81" s="14"/>
      <c r="J81" s="14"/>
      <c r="K81" s="14"/>
      <c r="L81" s="14"/>
      <c r="M81" s="13"/>
    </row>
    <row r="82" spans="1:13" s="141" customFormat="1">
      <c r="A82" s="195" t="s">
        <v>2563</v>
      </c>
      <c r="B82" s="247"/>
      <c r="D82" s="195" t="s">
        <v>1068</v>
      </c>
      <c r="E82" s="144"/>
      <c r="F82" s="144"/>
      <c r="G82" s="144"/>
      <c r="H82" s="194"/>
      <c r="I82" s="194"/>
      <c r="J82" s="206"/>
      <c r="K82" s="194"/>
      <c r="L82" s="194"/>
    </row>
    <row r="83" spans="1:13" s="141" customFormat="1">
      <c r="A83" s="195"/>
      <c r="B83" s="247"/>
      <c r="E83" s="144"/>
      <c r="F83" s="144"/>
      <c r="G83" s="144"/>
      <c r="H83" s="194"/>
      <c r="I83" s="194"/>
      <c r="J83" s="206"/>
      <c r="K83" s="194"/>
      <c r="L83" s="194"/>
    </row>
    <row r="84" spans="1:13" ht="33.75">
      <c r="A84" s="90" t="s">
        <v>44</v>
      </c>
      <c r="B84" s="90" t="s">
        <v>1157</v>
      </c>
      <c r="C84" s="91" t="s">
        <v>2569</v>
      </c>
      <c r="D84" s="90" t="s">
        <v>1069</v>
      </c>
      <c r="E84" s="90" t="s">
        <v>2554</v>
      </c>
      <c r="F84" s="90" t="s">
        <v>1070</v>
      </c>
      <c r="G84" s="90" t="s">
        <v>2553</v>
      </c>
      <c r="K84" s="29"/>
    </row>
    <row r="85" spans="1:13">
      <c r="A85" s="92"/>
      <c r="B85" s="92"/>
      <c r="C85" s="105" t="s">
        <v>42</v>
      </c>
      <c r="D85" s="92"/>
      <c r="E85" s="92"/>
      <c r="F85" s="93"/>
      <c r="G85" s="94">
        <f>SUM(G86:G87)</f>
        <v>220488.61</v>
      </c>
    </row>
    <row r="86" spans="1:13">
      <c r="A86" s="92"/>
      <c r="B86" s="92"/>
      <c r="C86" s="105" t="s">
        <v>1073</v>
      </c>
      <c r="D86" s="92"/>
      <c r="E86" s="92"/>
      <c r="F86" s="93"/>
      <c r="G86" s="94">
        <f>SUMIF($E88:$E513,"S",G88:G513)</f>
        <v>148180.31999999998</v>
      </c>
    </row>
    <row r="87" spans="1:13">
      <c r="A87" s="92"/>
      <c r="B87" s="92"/>
      <c r="C87" s="105" t="s">
        <v>1074</v>
      </c>
      <c r="D87" s="92"/>
      <c r="E87" s="92"/>
      <c r="F87" s="93"/>
      <c r="G87" s="94">
        <f>SUMIF($E88:$E514,"P",G88:G514)</f>
        <v>72308.290000000008</v>
      </c>
    </row>
    <row r="88" spans="1:13" ht="24">
      <c r="A88" s="78">
        <v>1</v>
      </c>
      <c r="B88" s="79"/>
      <c r="C88" s="100" t="s">
        <v>1351</v>
      </c>
      <c r="D88" s="116" t="s">
        <v>1285</v>
      </c>
      <c r="E88" s="99" t="s">
        <v>1350</v>
      </c>
      <c r="F88" s="99">
        <v>2016</v>
      </c>
      <c r="G88" s="104">
        <v>2399</v>
      </c>
    </row>
    <row r="89" spans="1:13" ht="12">
      <c r="A89" s="78">
        <v>2</v>
      </c>
      <c r="B89" s="79"/>
      <c r="C89" s="100" t="s">
        <v>1352</v>
      </c>
      <c r="D89" s="116" t="s">
        <v>1286</v>
      </c>
      <c r="E89" s="99" t="s">
        <v>1076</v>
      </c>
      <c r="F89" s="99">
        <v>2015</v>
      </c>
      <c r="G89" s="104">
        <v>1753.98</v>
      </c>
    </row>
    <row r="90" spans="1:13" ht="24">
      <c r="A90" s="78">
        <v>3</v>
      </c>
      <c r="B90" s="79"/>
      <c r="C90" s="100" t="s">
        <v>1353</v>
      </c>
      <c r="D90" s="116" t="s">
        <v>1287</v>
      </c>
      <c r="E90" s="99" t="s">
        <v>1076</v>
      </c>
      <c r="F90" s="99">
        <v>2015</v>
      </c>
      <c r="G90" s="104">
        <v>1335.78</v>
      </c>
    </row>
    <row r="91" spans="1:13" ht="24">
      <c r="A91" s="78">
        <v>4</v>
      </c>
      <c r="B91" s="79"/>
      <c r="C91" s="100" t="s">
        <v>1354</v>
      </c>
      <c r="D91" s="116" t="s">
        <v>1288</v>
      </c>
      <c r="E91" s="99" t="s">
        <v>1350</v>
      </c>
      <c r="F91" s="99">
        <v>2013</v>
      </c>
      <c r="G91" s="104">
        <v>15601.32</v>
      </c>
    </row>
    <row r="92" spans="1:13" ht="12">
      <c r="A92" s="78">
        <v>5</v>
      </c>
      <c r="B92" s="79"/>
      <c r="C92" s="102" t="s">
        <v>1355</v>
      </c>
      <c r="D92" s="117" t="s">
        <v>1289</v>
      </c>
      <c r="E92" s="99" t="s">
        <v>1350</v>
      </c>
      <c r="F92" s="102">
        <v>2013</v>
      </c>
      <c r="G92" s="101">
        <v>6452.58</v>
      </c>
    </row>
    <row r="93" spans="1:13" ht="24">
      <c r="A93" s="78">
        <v>6</v>
      </c>
      <c r="B93" s="79"/>
      <c r="C93" s="102" t="s">
        <v>1356</v>
      </c>
      <c r="D93" s="117" t="s">
        <v>1290</v>
      </c>
      <c r="E93" s="99" t="s">
        <v>1350</v>
      </c>
      <c r="F93" s="102">
        <v>2013</v>
      </c>
      <c r="G93" s="101">
        <v>3606.36</v>
      </c>
    </row>
    <row r="94" spans="1:13" ht="24">
      <c r="A94" s="78">
        <v>7</v>
      </c>
      <c r="B94" s="79"/>
      <c r="C94" s="102" t="s">
        <v>1357</v>
      </c>
      <c r="D94" s="117" t="s">
        <v>1291</v>
      </c>
      <c r="E94" s="99" t="s">
        <v>1076</v>
      </c>
      <c r="F94" s="102">
        <v>2013</v>
      </c>
      <c r="G94" s="101">
        <v>6961.8</v>
      </c>
    </row>
    <row r="95" spans="1:13" ht="12">
      <c r="A95" s="78">
        <v>8</v>
      </c>
      <c r="B95" s="79"/>
      <c r="C95" s="102" t="s">
        <v>1358</v>
      </c>
      <c r="D95" s="117" t="s">
        <v>1292</v>
      </c>
      <c r="E95" s="99" t="s">
        <v>1076</v>
      </c>
      <c r="F95" s="102">
        <v>2013</v>
      </c>
      <c r="G95" s="101">
        <v>3148.8</v>
      </c>
    </row>
    <row r="96" spans="1:13" ht="24">
      <c r="A96" s="78">
        <v>9</v>
      </c>
      <c r="B96" s="79"/>
      <c r="C96" s="100" t="s">
        <v>1359</v>
      </c>
      <c r="D96" s="116" t="s">
        <v>1293</v>
      </c>
      <c r="E96" s="99" t="s">
        <v>1350</v>
      </c>
      <c r="F96" s="99">
        <v>2013</v>
      </c>
      <c r="G96" s="104">
        <v>2661.72</v>
      </c>
    </row>
    <row r="97" spans="1:7" ht="12">
      <c r="A97" s="78">
        <v>10</v>
      </c>
      <c r="B97" s="79"/>
      <c r="C97" s="100" t="s">
        <v>1360</v>
      </c>
      <c r="D97" s="116" t="s">
        <v>1294</v>
      </c>
      <c r="E97" s="99" t="s">
        <v>1076</v>
      </c>
      <c r="F97" s="99">
        <v>2013</v>
      </c>
      <c r="G97" s="104">
        <v>7330.8</v>
      </c>
    </row>
    <row r="98" spans="1:7" ht="12">
      <c r="A98" s="78">
        <v>11</v>
      </c>
      <c r="B98" s="79"/>
      <c r="C98" s="100" t="s">
        <v>1361</v>
      </c>
      <c r="D98" s="116" t="s">
        <v>1295</v>
      </c>
      <c r="E98" s="99" t="s">
        <v>1076</v>
      </c>
      <c r="F98" s="99">
        <v>2013</v>
      </c>
      <c r="G98" s="104">
        <v>1697.4</v>
      </c>
    </row>
    <row r="99" spans="1:7" ht="12">
      <c r="A99" s="78">
        <v>12</v>
      </c>
      <c r="B99" s="79"/>
      <c r="C99" s="100" t="s">
        <v>1362</v>
      </c>
      <c r="D99" s="116" t="s">
        <v>1296</v>
      </c>
      <c r="E99" s="99" t="s">
        <v>1076</v>
      </c>
      <c r="F99" s="99">
        <v>2013</v>
      </c>
      <c r="G99" s="104">
        <v>1992.6</v>
      </c>
    </row>
    <row r="100" spans="1:7" ht="12">
      <c r="A100" s="78">
        <v>13</v>
      </c>
      <c r="B100" s="79"/>
      <c r="C100" s="100" t="s">
        <v>1363</v>
      </c>
      <c r="D100" s="116" t="s">
        <v>1297</v>
      </c>
      <c r="E100" s="99" t="s">
        <v>1350</v>
      </c>
      <c r="F100" s="99">
        <v>2014</v>
      </c>
      <c r="G100" s="104">
        <v>10693.62</v>
      </c>
    </row>
    <row r="101" spans="1:7" ht="24">
      <c r="A101" s="78">
        <v>14</v>
      </c>
      <c r="B101" s="79"/>
      <c r="C101" s="100" t="s">
        <v>1364</v>
      </c>
      <c r="D101" s="116" t="s">
        <v>1298</v>
      </c>
      <c r="E101" s="99" t="s">
        <v>1076</v>
      </c>
      <c r="F101" s="99">
        <v>2014</v>
      </c>
      <c r="G101" s="104">
        <v>2248.44</v>
      </c>
    </row>
    <row r="102" spans="1:7" ht="12">
      <c r="A102" s="78">
        <v>15</v>
      </c>
      <c r="B102" s="79"/>
      <c r="C102" s="100" t="s">
        <v>1365</v>
      </c>
      <c r="D102" s="116" t="s">
        <v>1299</v>
      </c>
      <c r="E102" s="99" t="s">
        <v>1350</v>
      </c>
      <c r="F102" s="99">
        <v>2014</v>
      </c>
      <c r="G102" s="104">
        <v>2949.54</v>
      </c>
    </row>
    <row r="103" spans="1:7" ht="24">
      <c r="A103" s="78">
        <v>16</v>
      </c>
      <c r="B103" s="79"/>
      <c r="C103" s="100" t="s">
        <v>1366</v>
      </c>
      <c r="D103" s="116" t="s">
        <v>1300</v>
      </c>
      <c r="E103" s="99" t="s">
        <v>1076</v>
      </c>
      <c r="F103" s="99">
        <v>2014</v>
      </c>
      <c r="G103" s="104">
        <v>3640.8</v>
      </c>
    </row>
    <row r="104" spans="1:7" ht="24">
      <c r="A104" s="78">
        <v>17</v>
      </c>
      <c r="B104" s="79"/>
      <c r="C104" s="100" t="s">
        <v>1367</v>
      </c>
      <c r="D104" s="116" t="s">
        <v>1301</v>
      </c>
      <c r="E104" s="99" t="s">
        <v>1076</v>
      </c>
      <c r="F104" s="99">
        <v>2014</v>
      </c>
      <c r="G104" s="104">
        <v>3025.8</v>
      </c>
    </row>
    <row r="105" spans="1:7" ht="12">
      <c r="A105" s="78">
        <v>18</v>
      </c>
      <c r="B105" s="79"/>
      <c r="C105" s="100" t="s">
        <v>1368</v>
      </c>
      <c r="D105" s="116" t="s">
        <v>1302</v>
      </c>
      <c r="E105" s="99" t="s">
        <v>1350</v>
      </c>
      <c r="F105" s="99">
        <v>2014</v>
      </c>
      <c r="G105" s="104">
        <v>1999.98</v>
      </c>
    </row>
    <row r="106" spans="1:7" ht="12">
      <c r="A106" s="78">
        <v>19</v>
      </c>
      <c r="B106" s="79"/>
      <c r="C106" s="100" t="s">
        <v>1369</v>
      </c>
      <c r="D106" s="116" t="s">
        <v>1303</v>
      </c>
      <c r="E106" s="99" t="s">
        <v>1350</v>
      </c>
      <c r="F106" s="99">
        <v>2014</v>
      </c>
      <c r="G106" s="104">
        <v>2551.02</v>
      </c>
    </row>
    <row r="107" spans="1:7" ht="12">
      <c r="A107" s="78">
        <v>20</v>
      </c>
      <c r="B107" s="79"/>
      <c r="C107" s="100" t="s">
        <v>1370</v>
      </c>
      <c r="D107" s="116" t="s">
        <v>1304</v>
      </c>
      <c r="E107" s="99" t="s">
        <v>1350</v>
      </c>
      <c r="F107" s="99">
        <v>2014</v>
      </c>
      <c r="G107" s="104">
        <v>1720</v>
      </c>
    </row>
    <row r="108" spans="1:7" ht="24">
      <c r="A108" s="78">
        <v>21</v>
      </c>
      <c r="B108" s="79"/>
      <c r="C108" s="100" t="s">
        <v>1371</v>
      </c>
      <c r="D108" s="116" t="s">
        <v>1305</v>
      </c>
      <c r="E108" s="99" t="s">
        <v>1076</v>
      </c>
      <c r="F108" s="99">
        <v>2015</v>
      </c>
      <c r="G108" s="104">
        <v>3227.52</v>
      </c>
    </row>
    <row r="109" spans="1:7" ht="12">
      <c r="A109" s="78">
        <v>22</v>
      </c>
      <c r="B109" s="79"/>
      <c r="C109" s="100" t="s">
        <v>1372</v>
      </c>
      <c r="D109" s="116" t="s">
        <v>1306</v>
      </c>
      <c r="E109" s="99" t="s">
        <v>1076</v>
      </c>
      <c r="F109" s="99">
        <v>2015</v>
      </c>
      <c r="G109" s="104">
        <v>2976.6</v>
      </c>
    </row>
    <row r="110" spans="1:7" ht="12">
      <c r="A110" s="78">
        <v>23</v>
      </c>
      <c r="B110" s="79"/>
      <c r="C110" s="100" t="s">
        <v>1373</v>
      </c>
      <c r="D110" s="116" t="s">
        <v>1307</v>
      </c>
      <c r="E110" s="99" t="s">
        <v>1076</v>
      </c>
      <c r="F110" s="99">
        <v>2016</v>
      </c>
      <c r="G110" s="104">
        <v>2779.8</v>
      </c>
    </row>
    <row r="111" spans="1:7" ht="24">
      <c r="A111" s="78">
        <v>24</v>
      </c>
      <c r="B111" s="79"/>
      <c r="C111" s="100" t="s">
        <v>1374</v>
      </c>
      <c r="D111" s="116" t="s">
        <v>1308</v>
      </c>
      <c r="E111" s="99" t="s">
        <v>1350</v>
      </c>
      <c r="F111" s="99">
        <v>2016</v>
      </c>
      <c r="G111" s="104">
        <v>8875.68</v>
      </c>
    </row>
    <row r="112" spans="1:7" ht="24">
      <c r="A112" s="78">
        <v>25</v>
      </c>
      <c r="B112" s="79"/>
      <c r="C112" s="100" t="s">
        <v>1375</v>
      </c>
      <c r="D112" s="116" t="s">
        <v>1309</v>
      </c>
      <c r="E112" s="99" t="s">
        <v>1350</v>
      </c>
      <c r="F112" s="99">
        <v>2016</v>
      </c>
      <c r="G112" s="104">
        <v>2460</v>
      </c>
    </row>
    <row r="113" spans="1:7" ht="12">
      <c r="A113" s="78">
        <v>26</v>
      </c>
      <c r="B113" s="79"/>
      <c r="C113" s="100" t="s">
        <v>1376</v>
      </c>
      <c r="D113" s="116" t="s">
        <v>1310</v>
      </c>
      <c r="E113" s="99" t="s">
        <v>1076</v>
      </c>
      <c r="F113" s="99">
        <v>2014</v>
      </c>
      <c r="G113" s="104">
        <v>1028.99</v>
      </c>
    </row>
    <row r="114" spans="1:7" ht="24">
      <c r="A114" s="78">
        <v>27</v>
      </c>
      <c r="B114" s="79"/>
      <c r="C114" s="100" t="s">
        <v>1377</v>
      </c>
      <c r="D114" s="116" t="s">
        <v>1311</v>
      </c>
      <c r="E114" s="99" t="s">
        <v>1076</v>
      </c>
      <c r="F114" s="99">
        <v>2016</v>
      </c>
      <c r="G114" s="104">
        <v>1379</v>
      </c>
    </row>
    <row r="115" spans="1:7" ht="24">
      <c r="A115" s="78">
        <v>28</v>
      </c>
      <c r="B115" s="79"/>
      <c r="C115" s="100" t="s">
        <v>1378</v>
      </c>
      <c r="D115" s="116" t="s">
        <v>1312</v>
      </c>
      <c r="E115" s="99" t="s">
        <v>1076</v>
      </c>
      <c r="F115" s="99">
        <v>2016</v>
      </c>
      <c r="G115" s="104">
        <v>1788.42</v>
      </c>
    </row>
    <row r="116" spans="1:7" ht="12">
      <c r="A116" s="78">
        <v>29</v>
      </c>
      <c r="B116" s="79"/>
      <c r="C116" s="100" t="s">
        <v>1379</v>
      </c>
      <c r="D116" s="116" t="s">
        <v>1313</v>
      </c>
      <c r="E116" s="99" t="s">
        <v>1076</v>
      </c>
      <c r="F116" s="99">
        <v>2016</v>
      </c>
      <c r="G116" s="104">
        <v>634.67999999999995</v>
      </c>
    </row>
    <row r="117" spans="1:7" ht="24">
      <c r="A117" s="78">
        <v>30</v>
      </c>
      <c r="B117" s="79"/>
      <c r="C117" s="100" t="s">
        <v>1380</v>
      </c>
      <c r="D117" s="116" t="s">
        <v>1312</v>
      </c>
      <c r="E117" s="99" t="s">
        <v>1076</v>
      </c>
      <c r="F117" s="99">
        <v>2016</v>
      </c>
      <c r="G117" s="104">
        <v>1788.42</v>
      </c>
    </row>
    <row r="118" spans="1:7" ht="24">
      <c r="A118" s="78">
        <v>31</v>
      </c>
      <c r="B118" s="79"/>
      <c r="C118" s="100" t="s">
        <v>1381</v>
      </c>
      <c r="D118" s="116" t="s">
        <v>1314</v>
      </c>
      <c r="E118" s="99" t="s">
        <v>1076</v>
      </c>
      <c r="F118" s="99">
        <v>2016</v>
      </c>
      <c r="G118" s="104">
        <v>963.09</v>
      </c>
    </row>
    <row r="119" spans="1:7" ht="12">
      <c r="A119" s="78">
        <v>32</v>
      </c>
      <c r="B119" s="79"/>
      <c r="C119" s="100" t="s">
        <v>1382</v>
      </c>
      <c r="D119" s="116" t="s">
        <v>1315</v>
      </c>
      <c r="E119" s="99" t="s">
        <v>1076</v>
      </c>
      <c r="F119" s="99">
        <v>2016</v>
      </c>
      <c r="G119" s="104">
        <v>1599.99</v>
      </c>
    </row>
    <row r="120" spans="1:7" ht="12">
      <c r="A120" s="78">
        <v>33</v>
      </c>
      <c r="B120" s="79"/>
      <c r="C120" s="100" t="s">
        <v>1383</v>
      </c>
      <c r="D120" s="116" t="s">
        <v>1316</v>
      </c>
      <c r="E120" s="99" t="s">
        <v>1076</v>
      </c>
      <c r="F120" s="99">
        <v>2016</v>
      </c>
      <c r="G120" s="104">
        <v>789.99</v>
      </c>
    </row>
    <row r="121" spans="1:7" ht="12">
      <c r="A121" s="78">
        <v>34</v>
      </c>
      <c r="B121" s="79"/>
      <c r="C121" s="100" t="s">
        <v>1384</v>
      </c>
      <c r="D121" s="116" t="s">
        <v>1317</v>
      </c>
      <c r="E121" s="99" t="s">
        <v>1076</v>
      </c>
      <c r="F121" s="99">
        <v>2014</v>
      </c>
      <c r="G121" s="104">
        <v>820</v>
      </c>
    </row>
    <row r="122" spans="1:7" ht="12">
      <c r="A122" s="78">
        <v>35</v>
      </c>
      <c r="B122" s="79"/>
      <c r="C122" s="100" t="s">
        <v>1385</v>
      </c>
      <c r="D122" s="116" t="s">
        <v>1318</v>
      </c>
      <c r="E122" s="99" t="s">
        <v>1076</v>
      </c>
      <c r="F122" s="99">
        <v>2013</v>
      </c>
      <c r="G122" s="104">
        <v>5510</v>
      </c>
    </row>
    <row r="123" spans="1:7" ht="12">
      <c r="A123" s="78">
        <v>36</v>
      </c>
      <c r="B123" s="79"/>
      <c r="C123" s="100" t="s">
        <v>1386</v>
      </c>
      <c r="D123" s="116" t="s">
        <v>1319</v>
      </c>
      <c r="E123" s="99" t="s">
        <v>1076</v>
      </c>
      <c r="F123" s="99">
        <v>2013</v>
      </c>
      <c r="G123" s="104">
        <v>8487</v>
      </c>
    </row>
    <row r="124" spans="1:7" ht="12">
      <c r="A124" s="78">
        <v>37</v>
      </c>
      <c r="B124" s="79"/>
      <c r="C124" s="100" t="s">
        <v>1387</v>
      </c>
      <c r="D124" s="116" t="s">
        <v>1320</v>
      </c>
      <c r="E124" s="99" t="s">
        <v>1076</v>
      </c>
      <c r="F124" s="99">
        <v>2013</v>
      </c>
      <c r="G124" s="104">
        <v>4999.95</v>
      </c>
    </row>
    <row r="125" spans="1:7" ht="12">
      <c r="A125" s="78">
        <v>38</v>
      </c>
      <c r="B125" s="79"/>
      <c r="C125" s="103" t="s">
        <v>1388</v>
      </c>
      <c r="D125" s="117" t="s">
        <v>1321</v>
      </c>
      <c r="E125" s="102" t="s">
        <v>1076</v>
      </c>
      <c r="F125" s="102">
        <v>2015</v>
      </c>
      <c r="G125" s="101">
        <v>4591.5</v>
      </c>
    </row>
    <row r="126" spans="1:7" ht="12">
      <c r="A126" s="78">
        <v>39</v>
      </c>
      <c r="B126" s="79"/>
      <c r="C126" s="119" t="s">
        <v>1389</v>
      </c>
      <c r="D126" s="118" t="s">
        <v>1322</v>
      </c>
      <c r="E126" s="119" t="s">
        <v>1076</v>
      </c>
      <c r="F126" s="119">
        <v>2017</v>
      </c>
      <c r="G126" s="120">
        <v>760</v>
      </c>
    </row>
    <row r="127" spans="1:7" ht="12">
      <c r="A127" s="78">
        <v>40</v>
      </c>
      <c r="B127" s="79"/>
      <c r="C127" s="119" t="s">
        <v>1390</v>
      </c>
      <c r="D127" s="118" t="s">
        <v>1323</v>
      </c>
      <c r="E127" s="119" t="s">
        <v>1076</v>
      </c>
      <c r="F127" s="119">
        <v>2017</v>
      </c>
      <c r="G127" s="120">
        <v>779</v>
      </c>
    </row>
    <row r="128" spans="1:7" ht="12">
      <c r="A128" s="78">
        <v>41</v>
      </c>
      <c r="B128" s="79"/>
      <c r="C128" s="119" t="s">
        <v>1391</v>
      </c>
      <c r="D128" s="118" t="s">
        <v>1324</v>
      </c>
      <c r="E128" s="119" t="s">
        <v>1076</v>
      </c>
      <c r="F128" s="119">
        <v>2017</v>
      </c>
      <c r="G128" s="120">
        <v>8844.32</v>
      </c>
    </row>
    <row r="129" spans="1:7" ht="12">
      <c r="A129" s="78">
        <v>42</v>
      </c>
      <c r="B129" s="79"/>
      <c r="C129" s="119" t="s">
        <v>1392</v>
      </c>
      <c r="D129" s="118" t="s">
        <v>1325</v>
      </c>
      <c r="E129" s="119" t="s">
        <v>1076</v>
      </c>
      <c r="F129" s="119">
        <v>2017</v>
      </c>
      <c r="G129" s="120">
        <v>4500</v>
      </c>
    </row>
    <row r="130" spans="1:7" ht="12">
      <c r="A130" s="78">
        <v>43</v>
      </c>
      <c r="B130" s="79"/>
      <c r="C130" s="119" t="s">
        <v>1393</v>
      </c>
      <c r="D130" s="118" t="s">
        <v>1326</v>
      </c>
      <c r="E130" s="119" t="s">
        <v>1076</v>
      </c>
      <c r="F130" s="119">
        <v>2017</v>
      </c>
      <c r="G130" s="120">
        <v>899</v>
      </c>
    </row>
    <row r="131" spans="1:7" ht="12">
      <c r="A131" s="78">
        <v>44</v>
      </c>
      <c r="B131" s="79"/>
      <c r="C131" s="119" t="s">
        <v>1394</v>
      </c>
      <c r="D131" s="118" t="s">
        <v>1327</v>
      </c>
      <c r="E131" s="119" t="s">
        <v>1076</v>
      </c>
      <c r="F131" s="119">
        <v>2017</v>
      </c>
      <c r="G131" s="120">
        <v>2099</v>
      </c>
    </row>
    <row r="132" spans="1:7" ht="12">
      <c r="A132" s="78">
        <v>45</v>
      </c>
      <c r="B132" s="79"/>
      <c r="C132" s="119" t="s">
        <v>1395</v>
      </c>
      <c r="D132" s="118" t="s">
        <v>1328</v>
      </c>
      <c r="E132" s="119" t="s">
        <v>1076</v>
      </c>
      <c r="F132" s="119">
        <v>2017</v>
      </c>
      <c r="G132" s="120">
        <v>1691.25</v>
      </c>
    </row>
    <row r="133" spans="1:7" ht="12">
      <c r="A133" s="78">
        <v>46</v>
      </c>
      <c r="B133" s="79"/>
      <c r="C133" s="119" t="s">
        <v>1396</v>
      </c>
      <c r="D133" s="118" t="s">
        <v>1329</v>
      </c>
      <c r="E133" s="119" t="s">
        <v>1076</v>
      </c>
      <c r="F133" s="119">
        <v>2017</v>
      </c>
      <c r="G133" s="120">
        <v>1537.5</v>
      </c>
    </row>
    <row r="134" spans="1:7" ht="12">
      <c r="A134" s="78">
        <v>47</v>
      </c>
      <c r="B134" s="79"/>
      <c r="C134" s="119" t="s">
        <v>1397</v>
      </c>
      <c r="D134" s="118" t="s">
        <v>1330</v>
      </c>
      <c r="E134" s="119" t="s">
        <v>1076</v>
      </c>
      <c r="F134" s="119">
        <v>2017</v>
      </c>
      <c r="G134" s="120">
        <v>568</v>
      </c>
    </row>
    <row r="135" spans="1:7" ht="12">
      <c r="A135" s="78">
        <v>48</v>
      </c>
      <c r="B135" s="79"/>
      <c r="C135" s="119" t="s">
        <v>1398</v>
      </c>
      <c r="D135" s="118" t="s">
        <v>1331</v>
      </c>
      <c r="E135" s="119" t="s">
        <v>1076</v>
      </c>
      <c r="F135" s="119">
        <v>2017</v>
      </c>
      <c r="G135" s="120">
        <v>3000</v>
      </c>
    </row>
    <row r="136" spans="1:7" ht="12">
      <c r="A136" s="78">
        <v>49</v>
      </c>
      <c r="B136" s="79"/>
      <c r="C136" s="119" t="s">
        <v>1399</v>
      </c>
      <c r="D136" s="118" t="s">
        <v>1332</v>
      </c>
      <c r="E136" s="119" t="s">
        <v>1076</v>
      </c>
      <c r="F136" s="119">
        <v>2017</v>
      </c>
      <c r="G136" s="120">
        <v>3000</v>
      </c>
    </row>
    <row r="137" spans="1:7" ht="12">
      <c r="A137" s="78">
        <v>50</v>
      </c>
      <c r="B137" s="79"/>
      <c r="C137" s="119" t="s">
        <v>1400</v>
      </c>
      <c r="D137" s="118" t="s">
        <v>1333</v>
      </c>
      <c r="E137" s="119" t="s">
        <v>1350</v>
      </c>
      <c r="F137" s="119">
        <v>2017</v>
      </c>
      <c r="G137" s="120">
        <v>1739.99</v>
      </c>
    </row>
    <row r="138" spans="1:7" ht="12">
      <c r="A138" s="78">
        <v>51</v>
      </c>
      <c r="B138" s="79"/>
      <c r="C138" s="119" t="s">
        <v>1401</v>
      </c>
      <c r="D138" s="118" t="s">
        <v>1334</v>
      </c>
      <c r="E138" s="119" t="s">
        <v>1076</v>
      </c>
      <c r="F138" s="119">
        <v>2017</v>
      </c>
      <c r="G138" s="120">
        <v>634</v>
      </c>
    </row>
    <row r="139" spans="1:7" ht="12">
      <c r="A139" s="78">
        <v>52</v>
      </c>
      <c r="B139" s="79"/>
      <c r="C139" s="119" t="s">
        <v>1402</v>
      </c>
      <c r="D139" s="118" t="s">
        <v>1335</v>
      </c>
      <c r="E139" s="119" t="s">
        <v>1350</v>
      </c>
      <c r="F139" s="119">
        <v>2017</v>
      </c>
      <c r="G139" s="120">
        <v>1630</v>
      </c>
    </row>
    <row r="140" spans="1:7" ht="12">
      <c r="A140" s="78">
        <v>53</v>
      </c>
      <c r="B140" s="79"/>
      <c r="C140" s="119" t="s">
        <v>1403</v>
      </c>
      <c r="D140" s="118" t="s">
        <v>1336</v>
      </c>
      <c r="E140" s="119" t="s">
        <v>1076</v>
      </c>
      <c r="F140" s="119">
        <v>2017</v>
      </c>
      <c r="G140" s="120">
        <v>6763.77</v>
      </c>
    </row>
    <row r="141" spans="1:7" ht="12">
      <c r="A141" s="78">
        <v>54</v>
      </c>
      <c r="B141" s="79"/>
      <c r="C141" s="119" t="s">
        <v>1404</v>
      </c>
      <c r="D141" s="118" t="s">
        <v>1337</v>
      </c>
      <c r="E141" s="119" t="s">
        <v>1076</v>
      </c>
      <c r="F141" s="119">
        <v>2014</v>
      </c>
      <c r="G141" s="120">
        <v>4550</v>
      </c>
    </row>
    <row r="142" spans="1:7" ht="12">
      <c r="A142" s="78">
        <v>55</v>
      </c>
      <c r="B142" s="79"/>
      <c r="C142" s="119" t="s">
        <v>1405</v>
      </c>
      <c r="D142" s="118" t="s">
        <v>1338</v>
      </c>
      <c r="E142" s="119" t="s">
        <v>1076</v>
      </c>
      <c r="F142" s="119">
        <v>2017</v>
      </c>
      <c r="G142" s="120">
        <v>13400</v>
      </c>
    </row>
    <row r="143" spans="1:7" ht="12">
      <c r="A143" s="78">
        <v>56</v>
      </c>
      <c r="B143" s="79"/>
      <c r="C143" s="119" t="s">
        <v>1406</v>
      </c>
      <c r="D143" s="118" t="s">
        <v>1339</v>
      </c>
      <c r="E143" s="119" t="s">
        <v>1076</v>
      </c>
      <c r="F143" s="119">
        <v>2017</v>
      </c>
      <c r="G143" s="120">
        <v>462.48</v>
      </c>
    </row>
    <row r="144" spans="1:7" ht="12">
      <c r="A144" s="78">
        <v>57</v>
      </c>
      <c r="B144" s="79"/>
      <c r="C144" s="119" t="s">
        <v>1407</v>
      </c>
      <c r="D144" s="118" t="s">
        <v>1340</v>
      </c>
      <c r="E144" s="119" t="s">
        <v>1350</v>
      </c>
      <c r="F144" s="119">
        <v>2017</v>
      </c>
      <c r="G144" s="120">
        <v>1750</v>
      </c>
    </row>
    <row r="145" spans="1:9" ht="12">
      <c r="A145" s="78">
        <v>58</v>
      </c>
      <c r="B145" s="79"/>
      <c r="C145" s="119" t="s">
        <v>1408</v>
      </c>
      <c r="D145" s="118" t="s">
        <v>1341</v>
      </c>
      <c r="E145" s="119" t="s">
        <v>1350</v>
      </c>
      <c r="F145" s="119">
        <v>2017</v>
      </c>
      <c r="G145" s="120">
        <v>245</v>
      </c>
    </row>
    <row r="146" spans="1:9" ht="12">
      <c r="A146" s="78">
        <v>59</v>
      </c>
      <c r="B146" s="79"/>
      <c r="C146" s="119" t="s">
        <v>1409</v>
      </c>
      <c r="D146" s="118" t="s">
        <v>1342</v>
      </c>
      <c r="E146" s="119" t="s">
        <v>1350</v>
      </c>
      <c r="F146" s="119">
        <v>2017</v>
      </c>
      <c r="G146" s="120">
        <v>220</v>
      </c>
    </row>
    <row r="147" spans="1:9" ht="12">
      <c r="A147" s="78">
        <v>60</v>
      </c>
      <c r="B147" s="79"/>
      <c r="C147" s="119" t="s">
        <v>1410</v>
      </c>
      <c r="D147" s="118" t="s">
        <v>1343</v>
      </c>
      <c r="E147" s="119" t="s">
        <v>1350</v>
      </c>
      <c r="F147" s="119">
        <v>2018</v>
      </c>
      <c r="G147" s="120">
        <v>2774.88</v>
      </c>
    </row>
    <row r="148" spans="1:9" ht="12">
      <c r="A148" s="78">
        <v>61</v>
      </c>
      <c r="B148" s="79"/>
      <c r="C148" s="119" t="s">
        <v>1411</v>
      </c>
      <c r="D148" s="118" t="s">
        <v>1344</v>
      </c>
      <c r="E148" s="119" t="s">
        <v>1076</v>
      </c>
      <c r="F148" s="119">
        <v>2018</v>
      </c>
      <c r="G148" s="120">
        <v>1660</v>
      </c>
    </row>
    <row r="149" spans="1:9" ht="12">
      <c r="A149" s="78">
        <v>62</v>
      </c>
      <c r="B149" s="79"/>
      <c r="C149" s="119" t="s">
        <v>1412</v>
      </c>
      <c r="D149" s="118" t="s">
        <v>1345</v>
      </c>
      <c r="E149" s="119" t="s">
        <v>1076</v>
      </c>
      <c r="F149" s="119">
        <v>2018</v>
      </c>
      <c r="G149" s="120">
        <v>624.84</v>
      </c>
    </row>
    <row r="150" spans="1:9" ht="12">
      <c r="A150" s="78">
        <v>63</v>
      </c>
      <c r="B150" s="79"/>
      <c r="C150" s="119" t="s">
        <v>1413</v>
      </c>
      <c r="D150" s="118" t="s">
        <v>1346</v>
      </c>
      <c r="E150" s="119" t="s">
        <v>1076</v>
      </c>
      <c r="F150" s="119">
        <v>2017</v>
      </c>
      <c r="G150" s="120">
        <v>570.72</v>
      </c>
    </row>
    <row r="151" spans="1:9" ht="12">
      <c r="A151" s="78">
        <v>64</v>
      </c>
      <c r="B151" s="79"/>
      <c r="C151" s="119" t="s">
        <v>1414</v>
      </c>
      <c r="D151" s="118" t="s">
        <v>1347</v>
      </c>
      <c r="E151" s="119" t="s">
        <v>1076</v>
      </c>
      <c r="F151" s="119">
        <v>2018</v>
      </c>
      <c r="G151" s="120">
        <v>2227.77</v>
      </c>
    </row>
    <row r="152" spans="1:9" ht="12">
      <c r="A152" s="78">
        <v>65</v>
      </c>
      <c r="B152" s="79"/>
      <c r="C152" s="119" t="s">
        <v>1415</v>
      </c>
      <c r="D152" s="118" t="s">
        <v>1348</v>
      </c>
      <c r="E152" s="119" t="s">
        <v>1076</v>
      </c>
      <c r="F152" s="119">
        <v>2018</v>
      </c>
      <c r="G152" s="120">
        <v>897</v>
      </c>
    </row>
    <row r="153" spans="1:9" ht="12">
      <c r="A153" s="78">
        <v>66</v>
      </c>
      <c r="B153" s="79"/>
      <c r="C153" s="119" t="s">
        <v>1416</v>
      </c>
      <c r="D153" s="118" t="s">
        <v>1349</v>
      </c>
      <c r="E153" s="119" t="s">
        <v>1076</v>
      </c>
      <c r="F153" s="119">
        <v>2017</v>
      </c>
      <c r="G153" s="120">
        <v>897.98</v>
      </c>
    </row>
    <row r="154" spans="1:9" ht="24">
      <c r="A154" s="78">
        <v>67</v>
      </c>
      <c r="B154" s="79"/>
      <c r="C154" s="102" t="s">
        <v>1496</v>
      </c>
      <c r="D154" s="117" t="s">
        <v>1446</v>
      </c>
      <c r="E154" s="119" t="s">
        <v>1350</v>
      </c>
      <c r="F154" s="119">
        <v>2019</v>
      </c>
      <c r="G154" s="101">
        <v>600</v>
      </c>
      <c r="I154" s="26"/>
    </row>
    <row r="155" spans="1:9" ht="12">
      <c r="A155" s="78">
        <v>68</v>
      </c>
      <c r="B155" s="79"/>
      <c r="C155" s="102" t="s">
        <v>1507</v>
      </c>
      <c r="D155" s="117" t="s">
        <v>1455</v>
      </c>
      <c r="E155" s="119" t="s">
        <v>1076</v>
      </c>
      <c r="F155" s="119">
        <v>2019</v>
      </c>
      <c r="G155" s="101">
        <v>637.14</v>
      </c>
      <c r="I155" s="26"/>
    </row>
    <row r="156" spans="1:9" ht="24">
      <c r="A156" s="78">
        <v>69</v>
      </c>
      <c r="B156" s="79"/>
      <c r="C156" s="102" t="s">
        <v>1508</v>
      </c>
      <c r="D156" s="117" t="s">
        <v>1457</v>
      </c>
      <c r="E156" s="119" t="s">
        <v>1076</v>
      </c>
      <c r="F156" s="119">
        <v>2019</v>
      </c>
      <c r="G156" s="101">
        <v>6125.4</v>
      </c>
      <c r="I156" s="26"/>
    </row>
    <row r="157" spans="1:9" ht="12">
      <c r="A157" s="78">
        <v>70</v>
      </c>
      <c r="B157" s="79"/>
      <c r="C157" s="102" t="s">
        <v>1509</v>
      </c>
      <c r="D157" s="117" t="s">
        <v>1458</v>
      </c>
      <c r="E157" s="119" t="s">
        <v>1350</v>
      </c>
      <c r="F157" s="119">
        <v>2019</v>
      </c>
      <c r="G157" s="101">
        <v>1377.6</v>
      </c>
      <c r="I157" s="26"/>
    </row>
    <row r="158" spans="1:9" ht="12">
      <c r="A158" s="78">
        <v>71</v>
      </c>
      <c r="B158" s="79"/>
      <c r="C158" s="2" t="s">
        <v>285</v>
      </c>
      <c r="D158" s="3" t="s">
        <v>286</v>
      </c>
      <c r="E158" s="119" t="s">
        <v>1076</v>
      </c>
      <c r="F158" s="119">
        <v>2019</v>
      </c>
      <c r="G158" s="4">
        <v>4550</v>
      </c>
      <c r="I158" s="26"/>
    </row>
  </sheetData>
  <mergeCells count="19">
    <mergeCell ref="N4:N5"/>
    <mergeCell ref="K4:K5"/>
    <mergeCell ref="L4:L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M4:M5"/>
    <mergeCell ref="C69:C70"/>
    <mergeCell ref="D69:E69"/>
    <mergeCell ref="F69:G69"/>
    <mergeCell ref="H69:I69"/>
    <mergeCell ref="A67:G67"/>
  </mergeCells>
  <dataValidations count="3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85:G87 H76:H79">
      <formula1>0</formula1>
    </dataValidation>
    <dataValidation type="list" showInputMessage="1" showErrorMessage="1" sqref="C88:C90">
      <formula1>"S,P"</formula1>
    </dataValidation>
    <dataValidation type="list" showInputMessage="1" showErrorMessage="1" sqref="C91:C153">
      <formula1>"S,P,O"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landscape" r:id="rId1"/>
  <rowBreaks count="1" manualBreakCount="1">
    <brk id="8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view="pageBreakPreview" zoomScale="60" zoomScaleNormal="100" workbookViewId="0">
      <selection sqref="A1:XFD2"/>
    </sheetView>
  </sheetViews>
  <sheetFormatPr defaultColWidth="8.75" defaultRowHeight="11.25"/>
  <cols>
    <col min="1" max="1" width="4.375" style="13" customWidth="1"/>
    <col min="2" max="2" width="13.375" style="24" customWidth="1"/>
    <col min="3" max="3" width="21.875" style="20" customWidth="1"/>
    <col min="4" max="4" width="25.5" style="8" customWidth="1"/>
    <col min="5" max="5" width="17.25" style="8" customWidth="1"/>
    <col min="6" max="6" width="8.75" style="13"/>
    <col min="7" max="7" width="11" style="13" customWidth="1"/>
    <col min="8" max="9" width="11.75" style="14" customWidth="1"/>
    <col min="10" max="10" width="13.875" style="8" customWidth="1"/>
    <col min="11" max="12" width="13.875" style="14" customWidth="1"/>
    <col min="13" max="13" width="8.75" style="8"/>
    <col min="14" max="14" width="14.25" style="8" customWidth="1"/>
    <col min="15" max="15" width="35.375" style="8" customWidth="1"/>
    <col min="16" max="16384" width="8.75" style="8"/>
  </cols>
  <sheetData>
    <row r="1" spans="1:15">
      <c r="A1" s="31" t="s">
        <v>2556</v>
      </c>
      <c r="C1" s="8"/>
      <c r="D1" s="22" t="s">
        <v>289</v>
      </c>
      <c r="J1" s="14"/>
      <c r="M1" s="13"/>
    </row>
    <row r="2" spans="1:15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  <c r="L2" s="194"/>
    </row>
    <row r="3" spans="1:15">
      <c r="J3" s="14"/>
    </row>
    <row r="4" spans="1:15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  <c r="M4" s="346" t="s">
        <v>1159</v>
      </c>
      <c r="N4" s="347" t="s">
        <v>1284</v>
      </c>
      <c r="O4" s="347" t="s">
        <v>1632</v>
      </c>
    </row>
    <row r="5" spans="1:15">
      <c r="A5" s="332"/>
      <c r="B5" s="345"/>
      <c r="C5" s="333"/>
      <c r="D5" s="332"/>
      <c r="E5" s="332"/>
      <c r="F5" s="332"/>
      <c r="G5" s="332"/>
      <c r="H5" s="344"/>
      <c r="I5" s="344"/>
      <c r="J5" s="344"/>
      <c r="K5" s="344"/>
      <c r="L5" s="344"/>
      <c r="M5" s="346"/>
      <c r="N5" s="347"/>
      <c r="O5" s="347"/>
    </row>
    <row r="6" spans="1:15" s="142" customFormat="1">
      <c r="A6" s="33">
        <v>1</v>
      </c>
      <c r="B6" s="263" t="s">
        <v>82</v>
      </c>
      <c r="C6" s="3" t="s">
        <v>294</v>
      </c>
      <c r="D6" s="3" t="s">
        <v>295</v>
      </c>
      <c r="E6" s="3" t="s">
        <v>9</v>
      </c>
      <c r="F6" s="2" t="s">
        <v>10</v>
      </c>
      <c r="G6" s="2">
        <v>1</v>
      </c>
      <c r="H6" s="4">
        <v>794695</v>
      </c>
      <c r="I6" s="4">
        <v>0</v>
      </c>
      <c r="J6" s="264"/>
      <c r="K6" s="225"/>
      <c r="L6" s="225"/>
      <c r="M6" s="122"/>
      <c r="N6" s="122"/>
      <c r="O6" s="122"/>
    </row>
    <row r="7" spans="1:15" s="142" customFormat="1" ht="33.75">
      <c r="A7" s="33">
        <v>2</v>
      </c>
      <c r="B7" s="263" t="s">
        <v>75</v>
      </c>
      <c r="C7" s="3" t="s">
        <v>290</v>
      </c>
      <c r="D7" s="3" t="s">
        <v>119</v>
      </c>
      <c r="E7" s="3" t="s">
        <v>9</v>
      </c>
      <c r="F7" s="2" t="s">
        <v>10</v>
      </c>
      <c r="G7" s="2">
        <v>1</v>
      </c>
      <c r="H7" s="4">
        <v>1792856.81</v>
      </c>
      <c r="I7" s="4">
        <v>1189748.6299999999</v>
      </c>
      <c r="J7" s="266" t="s">
        <v>2399</v>
      </c>
      <c r="K7" s="225"/>
      <c r="L7" s="225">
        <f>N7*3000</f>
        <v>17175000</v>
      </c>
      <c r="M7" s="99">
        <v>1985</v>
      </c>
      <c r="N7" s="109">
        <v>5725</v>
      </c>
      <c r="O7" s="58" t="s">
        <v>1793</v>
      </c>
    </row>
    <row r="8" spans="1:15" s="142" customFormat="1">
      <c r="A8" s="33">
        <v>3</v>
      </c>
      <c r="B8" s="263" t="s">
        <v>81</v>
      </c>
      <c r="C8" s="3" t="s">
        <v>291</v>
      </c>
      <c r="D8" s="3" t="s">
        <v>70</v>
      </c>
      <c r="E8" s="3" t="s">
        <v>9</v>
      </c>
      <c r="F8" s="2" t="s">
        <v>10</v>
      </c>
      <c r="G8" s="2">
        <v>1</v>
      </c>
      <c r="H8" s="4">
        <v>742123.02</v>
      </c>
      <c r="I8" s="4">
        <v>148424.64000000001</v>
      </c>
      <c r="J8" s="266" t="s">
        <v>2399</v>
      </c>
      <c r="K8" s="225">
        <f>H8</f>
        <v>742123.02</v>
      </c>
      <c r="L8" s="225"/>
      <c r="M8" s="122"/>
      <c r="N8" s="122"/>
      <c r="O8" s="122"/>
    </row>
    <row r="9" spans="1:15">
      <c r="A9" s="33">
        <v>4</v>
      </c>
      <c r="B9" s="263" t="s">
        <v>81</v>
      </c>
      <c r="C9" s="3" t="s">
        <v>292</v>
      </c>
      <c r="D9" s="3" t="s">
        <v>293</v>
      </c>
      <c r="E9" s="3" t="s">
        <v>9</v>
      </c>
      <c r="F9" s="2" t="s">
        <v>10</v>
      </c>
      <c r="G9" s="2">
        <v>1</v>
      </c>
      <c r="H9" s="4">
        <v>59456.9</v>
      </c>
      <c r="I9" s="4">
        <v>18282.98</v>
      </c>
      <c r="J9" s="266" t="s">
        <v>2399</v>
      </c>
      <c r="K9" s="225">
        <f t="shared" ref="K9:K25" si="0">H9</f>
        <v>59456.9</v>
      </c>
      <c r="L9" s="244"/>
      <c r="M9" s="15"/>
      <c r="N9" s="15"/>
      <c r="O9" s="15"/>
    </row>
    <row r="10" spans="1:15" s="142" customFormat="1">
      <c r="A10" s="33">
        <v>5</v>
      </c>
      <c r="B10" s="263" t="s">
        <v>77</v>
      </c>
      <c r="C10" s="3" t="s">
        <v>296</v>
      </c>
      <c r="D10" s="3" t="s">
        <v>297</v>
      </c>
      <c r="E10" s="3" t="s">
        <v>26</v>
      </c>
      <c r="F10" s="2" t="s">
        <v>10</v>
      </c>
      <c r="G10" s="2">
        <v>1</v>
      </c>
      <c r="H10" s="4">
        <v>3680</v>
      </c>
      <c r="I10" s="4">
        <v>3680</v>
      </c>
      <c r="J10" s="266" t="s">
        <v>2399</v>
      </c>
      <c r="K10" s="225">
        <f t="shared" si="0"/>
        <v>3680</v>
      </c>
      <c r="L10" s="225"/>
      <c r="M10" s="122"/>
      <c r="N10" s="122"/>
      <c r="O10" s="122"/>
    </row>
    <row r="11" spans="1:15" s="142" customFormat="1" ht="22.5">
      <c r="A11" s="33">
        <v>6</v>
      </c>
      <c r="B11" s="263" t="s">
        <v>77</v>
      </c>
      <c r="C11" s="3" t="s">
        <v>298</v>
      </c>
      <c r="D11" s="3" t="s">
        <v>299</v>
      </c>
      <c r="E11" s="3" t="s">
        <v>26</v>
      </c>
      <c r="F11" s="2" t="s">
        <v>10</v>
      </c>
      <c r="G11" s="2">
        <v>1</v>
      </c>
      <c r="H11" s="4">
        <v>5000</v>
      </c>
      <c r="I11" s="4">
        <v>5000</v>
      </c>
      <c r="J11" s="266" t="s">
        <v>2399</v>
      </c>
      <c r="K11" s="225">
        <f t="shared" si="0"/>
        <v>5000</v>
      </c>
      <c r="L11" s="225"/>
      <c r="M11" s="122"/>
      <c r="N11" s="122"/>
      <c r="O11" s="122"/>
    </row>
    <row r="12" spans="1:15" s="142" customFormat="1" ht="22.5">
      <c r="A12" s="33">
        <v>7</v>
      </c>
      <c r="B12" s="263" t="s">
        <v>78</v>
      </c>
      <c r="C12" s="3" t="s">
        <v>300</v>
      </c>
      <c r="D12" s="3" t="s">
        <v>301</v>
      </c>
      <c r="E12" s="3" t="s">
        <v>141</v>
      </c>
      <c r="F12" s="2" t="s">
        <v>10</v>
      </c>
      <c r="G12" s="2">
        <v>1</v>
      </c>
      <c r="H12" s="4">
        <v>3997.99</v>
      </c>
      <c r="I12" s="4">
        <v>3997.99</v>
      </c>
      <c r="J12" s="266" t="s">
        <v>2399</v>
      </c>
      <c r="K12" s="225">
        <f t="shared" si="0"/>
        <v>3997.99</v>
      </c>
      <c r="L12" s="225"/>
      <c r="M12" s="122"/>
      <c r="N12" s="122"/>
      <c r="O12" s="122"/>
    </row>
    <row r="13" spans="1:15" s="142" customFormat="1" ht="22.5">
      <c r="A13" s="33">
        <v>8</v>
      </c>
      <c r="B13" s="263" t="s">
        <v>78</v>
      </c>
      <c r="C13" s="3" t="s">
        <v>302</v>
      </c>
      <c r="D13" s="3" t="s">
        <v>303</v>
      </c>
      <c r="E13" s="3" t="s">
        <v>304</v>
      </c>
      <c r="F13" s="2" t="s">
        <v>10</v>
      </c>
      <c r="G13" s="2">
        <v>1</v>
      </c>
      <c r="H13" s="4">
        <v>3900</v>
      </c>
      <c r="I13" s="4">
        <v>3900</v>
      </c>
      <c r="J13" s="266" t="s">
        <v>2399</v>
      </c>
      <c r="K13" s="225">
        <f t="shared" si="0"/>
        <v>3900</v>
      </c>
      <c r="L13" s="225"/>
      <c r="M13" s="122"/>
      <c r="N13" s="122"/>
      <c r="O13" s="122"/>
    </row>
    <row r="14" spans="1:15" s="142" customFormat="1">
      <c r="A14" s="33">
        <v>9</v>
      </c>
      <c r="B14" s="263" t="s">
        <v>79</v>
      </c>
      <c r="C14" s="3" t="s">
        <v>305</v>
      </c>
      <c r="D14" s="3" t="s">
        <v>306</v>
      </c>
      <c r="E14" s="3" t="s">
        <v>141</v>
      </c>
      <c r="F14" s="2" t="s">
        <v>10</v>
      </c>
      <c r="G14" s="2">
        <v>1</v>
      </c>
      <c r="H14" s="4">
        <v>18000</v>
      </c>
      <c r="I14" s="4">
        <v>8190</v>
      </c>
      <c r="J14" s="266" t="s">
        <v>2399</v>
      </c>
      <c r="K14" s="225">
        <f t="shared" si="0"/>
        <v>18000</v>
      </c>
      <c r="L14" s="225"/>
      <c r="M14" s="122"/>
      <c r="N14" s="122"/>
      <c r="O14" s="122"/>
    </row>
    <row r="15" spans="1:15" s="142" customFormat="1" ht="22.5">
      <c r="A15" s="33">
        <v>10</v>
      </c>
      <c r="B15" s="263" t="s">
        <v>80</v>
      </c>
      <c r="C15" s="3" t="s">
        <v>307</v>
      </c>
      <c r="D15" s="3" t="s">
        <v>308</v>
      </c>
      <c r="E15" s="3" t="s">
        <v>309</v>
      </c>
      <c r="F15" s="2" t="s">
        <v>10</v>
      </c>
      <c r="G15" s="2">
        <v>1</v>
      </c>
      <c r="H15" s="4">
        <v>4504.24</v>
      </c>
      <c r="I15" s="4">
        <v>4504.24</v>
      </c>
      <c r="J15" s="266" t="s">
        <v>2399</v>
      </c>
      <c r="K15" s="225">
        <f t="shared" si="0"/>
        <v>4504.24</v>
      </c>
      <c r="L15" s="225"/>
      <c r="M15" s="122"/>
      <c r="N15" s="122"/>
      <c r="O15" s="122"/>
    </row>
    <row r="16" spans="1:15" s="142" customFormat="1" ht="22.5">
      <c r="A16" s="33">
        <v>11</v>
      </c>
      <c r="B16" s="263" t="s">
        <v>80</v>
      </c>
      <c r="C16" s="3" t="s">
        <v>310</v>
      </c>
      <c r="D16" s="3" t="s">
        <v>311</v>
      </c>
      <c r="E16" s="3" t="s">
        <v>26</v>
      </c>
      <c r="F16" s="2" t="s">
        <v>10</v>
      </c>
      <c r="G16" s="2">
        <v>1</v>
      </c>
      <c r="H16" s="4">
        <v>5734</v>
      </c>
      <c r="I16" s="4">
        <v>5734</v>
      </c>
      <c r="J16" s="266" t="s">
        <v>2399</v>
      </c>
      <c r="K16" s="225">
        <f t="shared" si="0"/>
        <v>5734</v>
      </c>
      <c r="L16" s="225"/>
      <c r="M16" s="122"/>
      <c r="N16" s="122"/>
      <c r="O16" s="122"/>
    </row>
    <row r="17" spans="1:15" s="142" customFormat="1" ht="22.5">
      <c r="A17" s="33">
        <v>12</v>
      </c>
      <c r="B17" s="263" t="s">
        <v>80</v>
      </c>
      <c r="C17" s="3" t="s">
        <v>312</v>
      </c>
      <c r="D17" s="3" t="s">
        <v>313</v>
      </c>
      <c r="E17" s="3" t="s">
        <v>314</v>
      </c>
      <c r="F17" s="2" t="s">
        <v>10</v>
      </c>
      <c r="G17" s="2">
        <v>1</v>
      </c>
      <c r="H17" s="4">
        <v>4960</v>
      </c>
      <c r="I17" s="4">
        <v>4960</v>
      </c>
      <c r="J17" s="266" t="s">
        <v>2399</v>
      </c>
      <c r="K17" s="225">
        <f t="shared" si="0"/>
        <v>4960</v>
      </c>
      <c r="L17" s="225"/>
      <c r="M17" s="122"/>
      <c r="N17" s="122"/>
      <c r="O17" s="122"/>
    </row>
    <row r="18" spans="1:15" s="142" customFormat="1">
      <c r="A18" s="33">
        <v>13</v>
      </c>
      <c r="B18" s="263" t="s">
        <v>80</v>
      </c>
      <c r="C18" s="3" t="s">
        <v>315</v>
      </c>
      <c r="D18" s="3" t="s">
        <v>316</v>
      </c>
      <c r="E18" s="3" t="s">
        <v>317</v>
      </c>
      <c r="F18" s="2" t="s">
        <v>10</v>
      </c>
      <c r="G18" s="2">
        <v>1</v>
      </c>
      <c r="H18" s="4">
        <v>7815</v>
      </c>
      <c r="I18" s="4">
        <v>7815</v>
      </c>
      <c r="J18" s="266" t="s">
        <v>2399</v>
      </c>
      <c r="K18" s="225">
        <f t="shared" si="0"/>
        <v>7815</v>
      </c>
      <c r="L18" s="225"/>
      <c r="M18" s="122"/>
      <c r="N18" s="122"/>
      <c r="O18" s="122"/>
    </row>
    <row r="19" spans="1:15" s="142" customFormat="1" ht="22.5">
      <c r="A19" s="33">
        <v>14</v>
      </c>
      <c r="B19" s="263" t="s">
        <v>80</v>
      </c>
      <c r="C19" s="3" t="s">
        <v>318</v>
      </c>
      <c r="D19" s="3" t="s">
        <v>319</v>
      </c>
      <c r="E19" s="3" t="s">
        <v>320</v>
      </c>
      <c r="F19" s="2" t="s">
        <v>10</v>
      </c>
      <c r="G19" s="2">
        <v>1</v>
      </c>
      <c r="H19" s="4">
        <v>6710</v>
      </c>
      <c r="I19" s="4">
        <v>6710</v>
      </c>
      <c r="J19" s="266" t="s">
        <v>2399</v>
      </c>
      <c r="K19" s="225">
        <f t="shared" si="0"/>
        <v>6710</v>
      </c>
      <c r="L19" s="225"/>
      <c r="M19" s="122"/>
      <c r="N19" s="122"/>
      <c r="O19" s="122"/>
    </row>
    <row r="20" spans="1:15" s="142" customFormat="1" ht="22.5">
      <c r="A20" s="33">
        <v>15</v>
      </c>
      <c r="B20" s="263" t="s">
        <v>80</v>
      </c>
      <c r="C20" s="3" t="s">
        <v>321</v>
      </c>
      <c r="D20" s="3" t="s">
        <v>322</v>
      </c>
      <c r="E20" s="3" t="s">
        <v>320</v>
      </c>
      <c r="F20" s="2" t="s">
        <v>10</v>
      </c>
      <c r="G20" s="2">
        <v>1</v>
      </c>
      <c r="H20" s="4">
        <v>3050</v>
      </c>
      <c r="I20" s="4">
        <v>3050</v>
      </c>
      <c r="J20" s="266" t="s">
        <v>2399</v>
      </c>
      <c r="K20" s="225">
        <f t="shared" si="0"/>
        <v>3050</v>
      </c>
      <c r="L20" s="225"/>
      <c r="M20" s="122"/>
      <c r="N20" s="122"/>
      <c r="O20" s="122"/>
    </row>
    <row r="21" spans="1:15" s="142" customFormat="1">
      <c r="A21" s="33">
        <v>16</v>
      </c>
      <c r="B21" s="263" t="s">
        <v>80</v>
      </c>
      <c r="C21" s="3" t="s">
        <v>323</v>
      </c>
      <c r="D21" s="3" t="s">
        <v>178</v>
      </c>
      <c r="E21" s="3" t="s">
        <v>141</v>
      </c>
      <c r="F21" s="2" t="s">
        <v>10</v>
      </c>
      <c r="G21" s="2">
        <v>1</v>
      </c>
      <c r="H21" s="4">
        <v>4500</v>
      </c>
      <c r="I21" s="4">
        <v>4500</v>
      </c>
      <c r="J21" s="266" t="s">
        <v>2399</v>
      </c>
      <c r="K21" s="225">
        <f t="shared" si="0"/>
        <v>4500</v>
      </c>
      <c r="L21" s="225"/>
      <c r="M21" s="122"/>
      <c r="N21" s="122"/>
      <c r="O21" s="122"/>
    </row>
    <row r="22" spans="1:15" s="142" customFormat="1" ht="22.5">
      <c r="A22" s="33">
        <v>17</v>
      </c>
      <c r="B22" s="263" t="s">
        <v>80</v>
      </c>
      <c r="C22" s="3" t="s">
        <v>324</v>
      </c>
      <c r="D22" s="3" t="s">
        <v>325</v>
      </c>
      <c r="E22" s="3" t="s">
        <v>326</v>
      </c>
      <c r="F22" s="2" t="s">
        <v>10</v>
      </c>
      <c r="G22" s="2">
        <v>1</v>
      </c>
      <c r="H22" s="4">
        <v>4276.34</v>
      </c>
      <c r="I22" s="4">
        <v>4276.34</v>
      </c>
      <c r="J22" s="266" t="s">
        <v>2399</v>
      </c>
      <c r="K22" s="225">
        <f t="shared" si="0"/>
        <v>4276.34</v>
      </c>
      <c r="L22" s="225"/>
      <c r="M22" s="122"/>
      <c r="N22" s="122"/>
      <c r="O22" s="122"/>
    </row>
    <row r="23" spans="1:15" s="142" customFormat="1" ht="22.5">
      <c r="A23" s="33">
        <v>18</v>
      </c>
      <c r="B23" s="263" t="s">
        <v>80</v>
      </c>
      <c r="C23" s="3" t="s">
        <v>327</v>
      </c>
      <c r="D23" s="3" t="s">
        <v>328</v>
      </c>
      <c r="E23" s="3" t="s">
        <v>326</v>
      </c>
      <c r="F23" s="2" t="s">
        <v>10</v>
      </c>
      <c r="G23" s="2">
        <v>1</v>
      </c>
      <c r="H23" s="4">
        <v>5140.59</v>
      </c>
      <c r="I23" s="4">
        <v>5140.59</v>
      </c>
      <c r="J23" s="266" t="s">
        <v>2399</v>
      </c>
      <c r="K23" s="225">
        <f t="shared" si="0"/>
        <v>5140.59</v>
      </c>
      <c r="L23" s="225"/>
      <c r="M23" s="122"/>
      <c r="N23" s="122"/>
      <c r="O23" s="122"/>
    </row>
    <row r="24" spans="1:15" s="142" customFormat="1">
      <c r="A24" s="33">
        <v>19</v>
      </c>
      <c r="B24" s="263" t="s">
        <v>80</v>
      </c>
      <c r="C24" s="3" t="s">
        <v>329</v>
      </c>
      <c r="D24" s="3" t="s">
        <v>330</v>
      </c>
      <c r="E24" s="3" t="s">
        <v>326</v>
      </c>
      <c r="F24" s="2" t="s">
        <v>10</v>
      </c>
      <c r="G24" s="2">
        <v>1</v>
      </c>
      <c r="H24" s="4">
        <v>7556.88</v>
      </c>
      <c r="I24" s="4">
        <v>7556.88</v>
      </c>
      <c r="J24" s="266" t="s">
        <v>2399</v>
      </c>
      <c r="K24" s="225">
        <f t="shared" si="0"/>
        <v>7556.88</v>
      </c>
      <c r="L24" s="225"/>
      <c r="M24" s="122"/>
      <c r="N24" s="122"/>
      <c r="O24" s="122"/>
    </row>
    <row r="25" spans="1:15" s="142" customFormat="1" ht="23.25" thickBot="1">
      <c r="A25" s="34">
        <v>20</v>
      </c>
      <c r="B25" s="265" t="s">
        <v>80</v>
      </c>
      <c r="C25" s="6" t="s">
        <v>331</v>
      </c>
      <c r="D25" s="6" t="s">
        <v>332</v>
      </c>
      <c r="E25" s="6" t="s">
        <v>314</v>
      </c>
      <c r="F25" s="5" t="s">
        <v>10</v>
      </c>
      <c r="G25" s="5">
        <v>1</v>
      </c>
      <c r="H25" s="7">
        <v>10000</v>
      </c>
      <c r="I25" s="7">
        <v>4473.71</v>
      </c>
      <c r="J25" s="259" t="s">
        <v>2399</v>
      </c>
      <c r="K25" s="260">
        <f t="shared" si="0"/>
        <v>10000</v>
      </c>
      <c r="L25" s="260"/>
      <c r="M25" s="122"/>
      <c r="N25" s="122"/>
      <c r="O25" s="122"/>
    </row>
    <row r="26" spans="1:15" s="31" customFormat="1" ht="12" thickTop="1">
      <c r="A26" s="336" t="s">
        <v>42</v>
      </c>
      <c r="B26" s="337"/>
      <c r="C26" s="337"/>
      <c r="D26" s="337"/>
      <c r="E26" s="337"/>
      <c r="F26" s="337"/>
      <c r="G26" s="338"/>
      <c r="H26" s="35">
        <f>SUM(H6:H25)</f>
        <v>3487956.77</v>
      </c>
      <c r="I26" s="35">
        <f>SUM(I6:I25)</f>
        <v>1439945</v>
      </c>
      <c r="J26" s="240"/>
      <c r="K26" s="246">
        <f>SUM(K8:K25)</f>
        <v>900404.96</v>
      </c>
      <c r="L26" s="246">
        <f>SUM(L7:L25)</f>
        <v>17175000</v>
      </c>
    </row>
    <row r="28" spans="1:15">
      <c r="C28" s="322" t="s">
        <v>2562</v>
      </c>
      <c r="D28" s="324" t="s">
        <v>2571</v>
      </c>
      <c r="E28" s="325"/>
      <c r="J28" s="13"/>
    </row>
    <row r="29" spans="1:15">
      <c r="A29" s="8"/>
      <c r="B29" s="13"/>
      <c r="C29" s="323"/>
      <c r="D29" s="253" t="s">
        <v>2559</v>
      </c>
      <c r="E29" s="218" t="s">
        <v>2560</v>
      </c>
      <c r="J29" s="129"/>
    </row>
    <row r="30" spans="1:15">
      <c r="A30" s="8"/>
      <c r="B30" s="13"/>
      <c r="C30" s="55" t="s">
        <v>145</v>
      </c>
      <c r="D30" s="16"/>
      <c r="E30" s="16">
        <f>L7</f>
        <v>17175000</v>
      </c>
      <c r="J30" s="129"/>
    </row>
    <row r="31" spans="1:15">
      <c r="A31" s="8"/>
      <c r="B31" s="13"/>
      <c r="C31" s="55" t="s">
        <v>143</v>
      </c>
      <c r="D31" s="16">
        <f>SUM(K8:K9)</f>
        <v>801579.92</v>
      </c>
      <c r="E31" s="15"/>
      <c r="J31" s="129"/>
    </row>
    <row r="32" spans="1:15" ht="12" thickBot="1">
      <c r="A32" s="8"/>
      <c r="B32" s="13"/>
      <c r="C32" s="56" t="s">
        <v>146</v>
      </c>
      <c r="D32" s="19">
        <f>SUM(K10:K25)</f>
        <v>98825.04</v>
      </c>
      <c r="E32" s="18"/>
      <c r="J32" s="129"/>
    </row>
    <row r="33" spans="1:13" s="31" customFormat="1" ht="12" thickTop="1">
      <c r="B33" s="23"/>
      <c r="C33" s="57" t="s">
        <v>42</v>
      </c>
      <c r="D33" s="9">
        <f>SUM(D30:D32)</f>
        <v>900404.96000000008</v>
      </c>
      <c r="E33" s="9">
        <f>SUM(E30:E32)</f>
        <v>17175000</v>
      </c>
      <c r="F33" s="23"/>
      <c r="G33" s="23"/>
      <c r="H33" s="32"/>
      <c r="I33" s="32"/>
      <c r="J33" s="254"/>
      <c r="K33" s="32"/>
      <c r="L33" s="32"/>
    </row>
    <row r="34" spans="1:13">
      <c r="C34" s="8"/>
    </row>
    <row r="35" spans="1:13">
      <c r="A35" s="31" t="s">
        <v>2556</v>
      </c>
      <c r="C35" s="8"/>
      <c r="D35" s="22" t="s">
        <v>289</v>
      </c>
      <c r="J35" s="14"/>
      <c r="M35" s="13"/>
    </row>
    <row r="36" spans="1:13" s="141" customFormat="1">
      <c r="A36" s="195" t="s">
        <v>2563</v>
      </c>
      <c r="B36" s="247"/>
      <c r="D36" s="141" t="s">
        <v>1068</v>
      </c>
      <c r="E36" s="144"/>
      <c r="F36" s="144"/>
      <c r="G36" s="144"/>
      <c r="H36" s="194"/>
      <c r="I36" s="194"/>
      <c r="J36" s="206"/>
      <c r="K36" s="194"/>
      <c r="L36" s="194"/>
    </row>
    <row r="37" spans="1:13">
      <c r="C37" s="8"/>
    </row>
    <row r="38" spans="1:13" s="26" customFormat="1" ht="33.75">
      <c r="A38" s="90" t="s">
        <v>44</v>
      </c>
      <c r="B38" s="90" t="s">
        <v>1157</v>
      </c>
      <c r="C38" s="91" t="s">
        <v>2569</v>
      </c>
      <c r="D38" s="90" t="s">
        <v>1069</v>
      </c>
      <c r="E38" s="90" t="s">
        <v>2554</v>
      </c>
      <c r="F38" s="90" t="s">
        <v>1070</v>
      </c>
      <c r="G38" s="90" t="s">
        <v>2553</v>
      </c>
      <c r="H38" s="29"/>
      <c r="I38" s="29"/>
      <c r="K38" s="29"/>
      <c r="L38" s="29"/>
    </row>
    <row r="39" spans="1:13">
      <c r="A39" s="92"/>
      <c r="B39" s="92"/>
      <c r="C39" s="105" t="s">
        <v>42</v>
      </c>
      <c r="D39" s="92"/>
      <c r="E39" s="92"/>
      <c r="F39" s="93"/>
      <c r="G39" s="94">
        <f>SUM(G40:G41)</f>
        <v>109196.33</v>
      </c>
    </row>
    <row r="40" spans="1:13">
      <c r="A40" s="92"/>
      <c r="B40" s="92"/>
      <c r="C40" s="105" t="s">
        <v>1073</v>
      </c>
      <c r="D40" s="92"/>
      <c r="E40" s="92"/>
      <c r="F40" s="93"/>
      <c r="G40" s="94">
        <f>SUMIF($E42:$E467,"S",G42:G467)</f>
        <v>82396.33</v>
      </c>
    </row>
    <row r="41" spans="1:13">
      <c r="A41" s="92"/>
      <c r="B41" s="92"/>
      <c r="C41" s="105" t="s">
        <v>1074</v>
      </c>
      <c r="D41" s="92"/>
      <c r="E41" s="92"/>
      <c r="F41" s="93"/>
      <c r="G41" s="94">
        <f>SUMIF($E42:$E468,"P",G42:G468)</f>
        <v>26800</v>
      </c>
      <c r="I41" s="8"/>
    </row>
    <row r="42" spans="1:13">
      <c r="A42" s="191">
        <v>1</v>
      </c>
      <c r="B42" s="128"/>
      <c r="C42" s="121" t="s">
        <v>1460</v>
      </c>
      <c r="D42" s="122" t="s">
        <v>1417</v>
      </c>
      <c r="E42" s="58" t="s">
        <v>1076</v>
      </c>
      <c r="F42" s="58">
        <v>2015</v>
      </c>
      <c r="G42" s="123">
        <v>3380</v>
      </c>
      <c r="I42" s="8"/>
    </row>
    <row r="43" spans="1:13">
      <c r="A43" s="191">
        <v>2</v>
      </c>
      <c r="B43" s="128"/>
      <c r="C43" s="121" t="s">
        <v>1461</v>
      </c>
      <c r="D43" s="122" t="s">
        <v>1418</v>
      </c>
      <c r="E43" s="58" t="s">
        <v>1076</v>
      </c>
      <c r="F43" s="58">
        <v>2015</v>
      </c>
      <c r="G43" s="124">
        <v>2320</v>
      </c>
      <c r="I43" s="8"/>
    </row>
    <row r="44" spans="1:13">
      <c r="A44" s="191">
        <v>3</v>
      </c>
      <c r="B44" s="128"/>
      <c r="C44" s="121" t="s">
        <v>1462</v>
      </c>
      <c r="D44" s="61" t="s">
        <v>1419</v>
      </c>
      <c r="E44" s="58" t="s">
        <v>1350</v>
      </c>
      <c r="F44" s="58">
        <v>2015</v>
      </c>
      <c r="G44" s="123">
        <v>1300</v>
      </c>
      <c r="I44" s="8"/>
    </row>
    <row r="45" spans="1:13">
      <c r="A45" s="191">
        <v>4</v>
      </c>
      <c r="B45" s="128"/>
      <c r="C45" s="97" t="s">
        <v>1463</v>
      </c>
      <c r="D45" s="125" t="s">
        <v>1420</v>
      </c>
      <c r="E45" s="58" t="s">
        <v>1076</v>
      </c>
      <c r="F45" s="58">
        <v>2014</v>
      </c>
      <c r="G45" s="68">
        <v>3340</v>
      </c>
      <c r="I45" s="8"/>
    </row>
    <row r="46" spans="1:13">
      <c r="A46" s="191">
        <v>5</v>
      </c>
      <c r="B46" s="128"/>
      <c r="C46" s="97" t="s">
        <v>1464</v>
      </c>
      <c r="D46" s="125" t="s">
        <v>1421</v>
      </c>
      <c r="E46" s="58" t="s">
        <v>1076</v>
      </c>
      <c r="F46" s="58">
        <v>2014</v>
      </c>
      <c r="G46" s="68">
        <v>2780</v>
      </c>
      <c r="I46" s="8"/>
    </row>
    <row r="47" spans="1:13">
      <c r="A47" s="191">
        <v>6</v>
      </c>
      <c r="B47" s="128"/>
      <c r="C47" s="97" t="s">
        <v>1465</v>
      </c>
      <c r="D47" s="61" t="s">
        <v>1422</v>
      </c>
      <c r="E47" s="58" t="s">
        <v>1350</v>
      </c>
      <c r="F47" s="58">
        <v>2014</v>
      </c>
      <c r="G47" s="68">
        <v>1800</v>
      </c>
      <c r="I47" s="8"/>
    </row>
    <row r="48" spans="1:13">
      <c r="A48" s="191">
        <v>7</v>
      </c>
      <c r="B48" s="128"/>
      <c r="C48" s="121" t="s">
        <v>1466</v>
      </c>
      <c r="D48" s="122" t="s">
        <v>1417</v>
      </c>
      <c r="E48" s="58" t="s">
        <v>1076</v>
      </c>
      <c r="F48" s="58">
        <v>2015</v>
      </c>
      <c r="G48" s="124">
        <v>3380</v>
      </c>
      <c r="I48" s="8"/>
    </row>
    <row r="49" spans="1:9">
      <c r="A49" s="191">
        <v>8</v>
      </c>
      <c r="B49" s="128"/>
      <c r="C49" s="67" t="s">
        <v>1467</v>
      </c>
      <c r="D49" s="122" t="s">
        <v>1418</v>
      </c>
      <c r="E49" s="58" t="s">
        <v>1076</v>
      </c>
      <c r="F49" s="58">
        <v>2015</v>
      </c>
      <c r="G49" s="123">
        <v>2320</v>
      </c>
      <c r="I49" s="8"/>
    </row>
    <row r="50" spans="1:9">
      <c r="A50" s="191">
        <v>9</v>
      </c>
      <c r="B50" s="128"/>
      <c r="C50" s="97" t="s">
        <v>1468</v>
      </c>
      <c r="D50" s="125" t="s">
        <v>1423</v>
      </c>
      <c r="E50" s="58" t="s">
        <v>1350</v>
      </c>
      <c r="F50" s="58">
        <v>2014</v>
      </c>
      <c r="G50" s="68">
        <v>1699.99</v>
      </c>
      <c r="I50" s="8"/>
    </row>
    <row r="51" spans="1:9">
      <c r="A51" s="191">
        <v>10</v>
      </c>
      <c r="B51" s="128"/>
      <c r="C51" s="97" t="s">
        <v>1469</v>
      </c>
      <c r="D51" s="122" t="s">
        <v>1417</v>
      </c>
      <c r="E51" s="58" t="s">
        <v>1076</v>
      </c>
      <c r="F51" s="58">
        <v>2016</v>
      </c>
      <c r="G51" s="68">
        <v>3300</v>
      </c>
      <c r="I51" s="8"/>
    </row>
    <row r="52" spans="1:9">
      <c r="A52" s="191">
        <v>11</v>
      </c>
      <c r="B52" s="128"/>
      <c r="C52" s="97" t="s">
        <v>1470</v>
      </c>
      <c r="D52" s="125" t="s">
        <v>1418</v>
      </c>
      <c r="E52" s="58" t="s">
        <v>1076</v>
      </c>
      <c r="F52" s="58">
        <v>2016</v>
      </c>
      <c r="G52" s="68">
        <v>2815</v>
      </c>
      <c r="I52" s="8"/>
    </row>
    <row r="53" spans="1:9">
      <c r="A53" s="191">
        <v>12</v>
      </c>
      <c r="B53" s="128"/>
      <c r="C53" s="97" t="s">
        <v>1471</v>
      </c>
      <c r="D53" s="125" t="s">
        <v>1424</v>
      </c>
      <c r="E53" s="58" t="s">
        <v>1350</v>
      </c>
      <c r="F53" s="58">
        <v>2016</v>
      </c>
      <c r="G53" s="68">
        <v>1700</v>
      </c>
      <c r="I53" s="8"/>
    </row>
    <row r="54" spans="1:9">
      <c r="A54" s="191">
        <v>13</v>
      </c>
      <c r="B54" s="128"/>
      <c r="C54" s="97" t="s">
        <v>1472</v>
      </c>
      <c r="D54" s="125" t="s">
        <v>1420</v>
      </c>
      <c r="E54" s="58" t="s">
        <v>1076</v>
      </c>
      <c r="F54" s="58">
        <v>2013</v>
      </c>
      <c r="G54" s="68">
        <v>3500</v>
      </c>
      <c r="I54" s="8"/>
    </row>
    <row r="55" spans="1:9">
      <c r="A55" s="191">
        <v>14</v>
      </c>
      <c r="B55" s="128"/>
      <c r="C55" s="97" t="s">
        <v>1473</v>
      </c>
      <c r="D55" s="125" t="s">
        <v>1425</v>
      </c>
      <c r="E55" s="58" t="s">
        <v>1350</v>
      </c>
      <c r="F55" s="58">
        <v>2013</v>
      </c>
      <c r="G55" s="68">
        <v>1960.01</v>
      </c>
      <c r="I55" s="8"/>
    </row>
    <row r="56" spans="1:9">
      <c r="A56" s="191">
        <v>15</v>
      </c>
      <c r="B56" s="128"/>
      <c r="C56" s="67" t="s">
        <v>1474</v>
      </c>
      <c r="D56" s="122" t="s">
        <v>1417</v>
      </c>
      <c r="E56" s="58" t="s">
        <v>1076</v>
      </c>
      <c r="F56" s="58">
        <v>2015</v>
      </c>
      <c r="G56" s="124">
        <v>3000</v>
      </c>
      <c r="I56" s="8"/>
    </row>
    <row r="57" spans="1:9">
      <c r="A57" s="191">
        <v>16</v>
      </c>
      <c r="B57" s="128"/>
      <c r="C57" s="67" t="s">
        <v>1475</v>
      </c>
      <c r="D57" s="125" t="s">
        <v>1426</v>
      </c>
      <c r="E57" s="58" t="s">
        <v>1076</v>
      </c>
      <c r="F57" s="58">
        <v>2013</v>
      </c>
      <c r="G57" s="68">
        <v>360</v>
      </c>
      <c r="I57" s="8"/>
    </row>
    <row r="58" spans="1:9">
      <c r="A58" s="191">
        <v>17</v>
      </c>
      <c r="B58" s="128"/>
      <c r="C58" s="67" t="s">
        <v>1476</v>
      </c>
      <c r="D58" s="125" t="s">
        <v>1427</v>
      </c>
      <c r="E58" s="58" t="s">
        <v>1076</v>
      </c>
      <c r="F58" s="58">
        <v>2013</v>
      </c>
      <c r="G58" s="68">
        <v>1632</v>
      </c>
      <c r="I58" s="8"/>
    </row>
    <row r="59" spans="1:9">
      <c r="A59" s="191">
        <v>18</v>
      </c>
      <c r="B59" s="128"/>
      <c r="C59" s="67" t="s">
        <v>1477</v>
      </c>
      <c r="D59" s="125" t="s">
        <v>1428</v>
      </c>
      <c r="E59" s="58" t="s">
        <v>1076</v>
      </c>
      <c r="F59" s="58">
        <v>2013</v>
      </c>
      <c r="G59" s="68">
        <v>475</v>
      </c>
      <c r="I59" s="8"/>
    </row>
    <row r="60" spans="1:9">
      <c r="A60" s="191">
        <v>19</v>
      </c>
      <c r="B60" s="128"/>
      <c r="C60" s="67" t="s">
        <v>1478</v>
      </c>
      <c r="D60" s="125" t="s">
        <v>1429</v>
      </c>
      <c r="E60" s="58" t="s">
        <v>1076</v>
      </c>
      <c r="F60" s="58">
        <v>2014</v>
      </c>
      <c r="G60" s="68">
        <v>2021.94</v>
      </c>
      <c r="I60" s="8"/>
    </row>
    <row r="61" spans="1:9">
      <c r="A61" s="191">
        <v>20</v>
      </c>
      <c r="B61" s="128"/>
      <c r="C61" s="67" t="s">
        <v>1479</v>
      </c>
      <c r="D61" s="125" t="s">
        <v>1430</v>
      </c>
      <c r="E61" s="58" t="s">
        <v>1076</v>
      </c>
      <c r="F61" s="58">
        <v>2014</v>
      </c>
      <c r="G61" s="68">
        <v>292.68</v>
      </c>
      <c r="I61" s="8"/>
    </row>
    <row r="62" spans="1:9">
      <c r="A62" s="191">
        <v>21</v>
      </c>
      <c r="B62" s="128"/>
      <c r="C62" s="97" t="s">
        <v>1480</v>
      </c>
      <c r="D62" s="125" t="s">
        <v>1431</v>
      </c>
      <c r="E62" s="58" t="s">
        <v>1076</v>
      </c>
      <c r="F62" s="58">
        <v>2013</v>
      </c>
      <c r="G62" s="68">
        <v>4500</v>
      </c>
      <c r="I62" s="8"/>
    </row>
    <row r="63" spans="1:9">
      <c r="A63" s="191">
        <v>22</v>
      </c>
      <c r="B63" s="128"/>
      <c r="C63" s="97" t="s">
        <v>1481</v>
      </c>
      <c r="D63" s="125" t="s">
        <v>1432</v>
      </c>
      <c r="E63" s="58" t="s">
        <v>1350</v>
      </c>
      <c r="F63" s="58">
        <v>2014</v>
      </c>
      <c r="G63" s="126">
        <v>6597</v>
      </c>
      <c r="I63" s="8"/>
    </row>
    <row r="64" spans="1:9">
      <c r="A64" s="191">
        <v>23</v>
      </c>
      <c r="B64" s="128"/>
      <c r="C64" s="97" t="s">
        <v>1482</v>
      </c>
      <c r="D64" s="125" t="s">
        <v>1433</v>
      </c>
      <c r="E64" s="58" t="s">
        <v>1076</v>
      </c>
      <c r="F64" s="58">
        <v>2014</v>
      </c>
      <c r="G64" s="68">
        <v>344.04</v>
      </c>
      <c r="I64" s="8"/>
    </row>
    <row r="65" spans="1:9">
      <c r="A65" s="191">
        <v>24</v>
      </c>
      <c r="B65" s="128"/>
      <c r="C65" s="121" t="s">
        <v>1483</v>
      </c>
      <c r="D65" s="122" t="s">
        <v>1434</v>
      </c>
      <c r="E65" s="58" t="s">
        <v>1076</v>
      </c>
      <c r="F65" s="58">
        <v>2015</v>
      </c>
      <c r="G65" s="126">
        <v>3380</v>
      </c>
      <c r="I65" s="8"/>
    </row>
    <row r="66" spans="1:9">
      <c r="A66" s="191">
        <v>25</v>
      </c>
      <c r="B66" s="128"/>
      <c r="C66" s="121" t="s">
        <v>1484</v>
      </c>
      <c r="D66" s="122" t="s">
        <v>1418</v>
      </c>
      <c r="E66" s="58" t="s">
        <v>1076</v>
      </c>
      <c r="F66" s="58">
        <v>2015</v>
      </c>
      <c r="G66" s="126">
        <v>2320</v>
      </c>
      <c r="I66" s="8"/>
    </row>
    <row r="67" spans="1:9">
      <c r="A67" s="191">
        <v>26</v>
      </c>
      <c r="B67" s="128"/>
      <c r="C67" s="121" t="s">
        <v>1485</v>
      </c>
      <c r="D67" s="122" t="s">
        <v>1435</v>
      </c>
      <c r="E67" s="58" t="s">
        <v>1076</v>
      </c>
      <c r="F67" s="58">
        <v>2015</v>
      </c>
      <c r="G67" s="124">
        <v>1250</v>
      </c>
      <c r="I67" s="8"/>
    </row>
    <row r="68" spans="1:9">
      <c r="A68" s="191">
        <v>27</v>
      </c>
      <c r="B68" s="128"/>
      <c r="C68" s="121" t="s">
        <v>1486</v>
      </c>
      <c r="D68" s="122" t="s">
        <v>1436</v>
      </c>
      <c r="E68" s="58" t="s">
        <v>1076</v>
      </c>
      <c r="F68" s="58">
        <v>2015</v>
      </c>
      <c r="G68" s="124">
        <v>949</v>
      </c>
      <c r="I68" s="8"/>
    </row>
    <row r="69" spans="1:9">
      <c r="A69" s="191">
        <v>28</v>
      </c>
      <c r="B69" s="128"/>
      <c r="C69" s="121" t="s">
        <v>1487</v>
      </c>
      <c r="D69" s="61" t="s">
        <v>1437</v>
      </c>
      <c r="E69" s="58" t="s">
        <v>1350</v>
      </c>
      <c r="F69" s="58">
        <v>2015</v>
      </c>
      <c r="G69" s="124">
        <v>1500</v>
      </c>
      <c r="I69" s="8"/>
    </row>
    <row r="70" spans="1:9">
      <c r="A70" s="191">
        <v>29</v>
      </c>
      <c r="B70" s="128"/>
      <c r="C70" s="67" t="s">
        <v>1488</v>
      </c>
      <c r="D70" s="122" t="s">
        <v>1438</v>
      </c>
      <c r="E70" s="58" t="s">
        <v>1076</v>
      </c>
      <c r="F70" s="58">
        <v>2015</v>
      </c>
      <c r="G70" s="124">
        <v>450</v>
      </c>
      <c r="I70" s="8"/>
    </row>
    <row r="71" spans="1:9">
      <c r="A71" s="191">
        <v>30</v>
      </c>
      <c r="B71" s="128"/>
      <c r="C71" s="121" t="s">
        <v>1489</v>
      </c>
      <c r="D71" s="61" t="s">
        <v>1439</v>
      </c>
      <c r="E71" s="58" t="s">
        <v>1076</v>
      </c>
      <c r="F71" s="58">
        <v>2015</v>
      </c>
      <c r="G71" s="124">
        <v>2976.6</v>
      </c>
      <c r="I71" s="8"/>
    </row>
    <row r="72" spans="1:9">
      <c r="A72" s="191">
        <v>31</v>
      </c>
      <c r="B72" s="128"/>
      <c r="C72" s="67" t="s">
        <v>1490</v>
      </c>
      <c r="D72" s="61" t="s">
        <v>1440</v>
      </c>
      <c r="E72" s="58" t="s">
        <v>1076</v>
      </c>
      <c r="F72" s="58">
        <v>2016</v>
      </c>
      <c r="G72" s="124">
        <v>5938.98</v>
      </c>
      <c r="I72" s="8"/>
    </row>
    <row r="73" spans="1:9">
      <c r="A73" s="191">
        <v>32</v>
      </c>
      <c r="B73" s="128"/>
      <c r="C73" s="67" t="s">
        <v>1491</v>
      </c>
      <c r="D73" s="61" t="s">
        <v>1441</v>
      </c>
      <c r="E73" s="58" t="s">
        <v>1076</v>
      </c>
      <c r="F73" s="58">
        <v>2016</v>
      </c>
      <c r="G73" s="124">
        <v>422.76</v>
      </c>
      <c r="I73" s="8"/>
    </row>
    <row r="74" spans="1:9">
      <c r="A74" s="191">
        <v>33</v>
      </c>
      <c r="B74" s="128"/>
      <c r="C74" s="67" t="s">
        <v>1492</v>
      </c>
      <c r="D74" s="61" t="s">
        <v>1442</v>
      </c>
      <c r="E74" s="58" t="s">
        <v>1350</v>
      </c>
      <c r="F74" s="58">
        <v>2016</v>
      </c>
      <c r="G74" s="124">
        <v>1799</v>
      </c>
      <c r="I74" s="8"/>
    </row>
    <row r="75" spans="1:9">
      <c r="A75" s="191">
        <v>34</v>
      </c>
      <c r="B75" s="128"/>
      <c r="C75" s="67" t="s">
        <v>1492</v>
      </c>
      <c r="D75" s="61" t="s">
        <v>1442</v>
      </c>
      <c r="E75" s="58" t="s">
        <v>1350</v>
      </c>
      <c r="F75" s="58">
        <v>2016</v>
      </c>
      <c r="G75" s="124">
        <v>1799</v>
      </c>
      <c r="I75" s="8"/>
    </row>
    <row r="76" spans="1:9">
      <c r="A76" s="191">
        <v>35</v>
      </c>
      <c r="B76" s="128"/>
      <c r="C76" s="67" t="s">
        <v>1493</v>
      </c>
      <c r="D76" s="61" t="s">
        <v>1443</v>
      </c>
      <c r="E76" s="58" t="s">
        <v>1076</v>
      </c>
      <c r="F76" s="58">
        <v>2014</v>
      </c>
      <c r="G76" s="124">
        <v>1012.29</v>
      </c>
      <c r="I76" s="8"/>
    </row>
    <row r="77" spans="1:9">
      <c r="A77" s="191">
        <v>36</v>
      </c>
      <c r="B77" s="128"/>
      <c r="C77" s="121" t="s">
        <v>1494</v>
      </c>
      <c r="D77" s="122" t="s">
        <v>1444</v>
      </c>
      <c r="E77" s="58" t="s">
        <v>1076</v>
      </c>
      <c r="F77" s="58">
        <v>2015</v>
      </c>
      <c r="G77" s="127">
        <v>18000</v>
      </c>
      <c r="I77" s="8"/>
    </row>
    <row r="78" spans="1:9" ht="22.5">
      <c r="A78" s="191">
        <v>37</v>
      </c>
      <c r="B78" s="128"/>
      <c r="C78" s="67" t="s">
        <v>1495</v>
      </c>
      <c r="D78" s="122" t="s">
        <v>1445</v>
      </c>
      <c r="E78" s="121" t="s">
        <v>1076</v>
      </c>
      <c r="F78" s="121">
        <v>2018</v>
      </c>
      <c r="G78" s="68">
        <v>1460</v>
      </c>
      <c r="I78" s="8"/>
    </row>
    <row r="79" spans="1:9" ht="22.5">
      <c r="A79" s="191">
        <v>38</v>
      </c>
      <c r="B79" s="128"/>
      <c r="C79" s="67" t="s">
        <v>1497</v>
      </c>
      <c r="D79" s="61" t="s">
        <v>1447</v>
      </c>
      <c r="E79" s="121" t="s">
        <v>1076</v>
      </c>
      <c r="F79" s="121">
        <v>2019</v>
      </c>
      <c r="G79" s="68">
        <v>276</v>
      </c>
      <c r="I79" s="8"/>
    </row>
    <row r="80" spans="1:9">
      <c r="A80" s="191">
        <v>39</v>
      </c>
      <c r="B80" s="128"/>
      <c r="C80" s="67" t="s">
        <v>1498</v>
      </c>
      <c r="D80" s="122" t="s">
        <v>1448</v>
      </c>
      <c r="E80" s="121" t="s">
        <v>1076</v>
      </c>
      <c r="F80" s="121">
        <v>2019</v>
      </c>
      <c r="G80" s="68">
        <v>798</v>
      </c>
      <c r="I80" s="8"/>
    </row>
    <row r="81" spans="1:9">
      <c r="A81" s="191">
        <v>40</v>
      </c>
      <c r="B81" s="128"/>
      <c r="C81" s="67" t="s">
        <v>1499</v>
      </c>
      <c r="D81" s="122" t="s">
        <v>1449</v>
      </c>
      <c r="E81" s="121" t="s">
        <v>1076</v>
      </c>
      <c r="F81" s="121">
        <v>2019</v>
      </c>
      <c r="G81" s="68">
        <v>454.95</v>
      </c>
      <c r="I81" s="8"/>
    </row>
    <row r="82" spans="1:9" ht="22.5">
      <c r="A82" s="191">
        <v>41</v>
      </c>
      <c r="B82" s="128"/>
      <c r="C82" s="67" t="s">
        <v>1500</v>
      </c>
      <c r="D82" s="61" t="s">
        <v>1450</v>
      </c>
      <c r="E82" s="121" t="s">
        <v>1350</v>
      </c>
      <c r="F82" s="121">
        <v>2019</v>
      </c>
      <c r="G82" s="68">
        <v>1180</v>
      </c>
      <c r="I82" s="8"/>
    </row>
    <row r="83" spans="1:9" ht="22.5">
      <c r="A83" s="191">
        <v>42</v>
      </c>
      <c r="B83" s="128"/>
      <c r="C83" s="67" t="s">
        <v>1501</v>
      </c>
      <c r="D83" s="61" t="s">
        <v>1451</v>
      </c>
      <c r="E83" s="121" t="s">
        <v>1350</v>
      </c>
      <c r="F83" s="121">
        <v>2019</v>
      </c>
      <c r="G83" s="68">
        <v>950</v>
      </c>
      <c r="I83" s="8"/>
    </row>
    <row r="84" spans="1:9" ht="22.5">
      <c r="A84" s="191">
        <v>43</v>
      </c>
      <c r="B84" s="128"/>
      <c r="C84" s="67" t="s">
        <v>1502</v>
      </c>
      <c r="D84" s="61" t="s">
        <v>1452</v>
      </c>
      <c r="E84" s="121" t="s">
        <v>1350</v>
      </c>
      <c r="F84" s="121">
        <v>2019</v>
      </c>
      <c r="G84" s="68">
        <v>2000</v>
      </c>
      <c r="I84" s="8"/>
    </row>
    <row r="85" spans="1:9">
      <c r="A85" s="191">
        <v>44</v>
      </c>
      <c r="B85" s="128"/>
      <c r="C85" s="67" t="s">
        <v>1503</v>
      </c>
      <c r="D85" s="61" t="s">
        <v>1453</v>
      </c>
      <c r="E85" s="121" t="s">
        <v>1076</v>
      </c>
      <c r="F85" s="121">
        <v>2019</v>
      </c>
      <c r="G85" s="68">
        <v>1000</v>
      </c>
      <c r="I85" s="8"/>
    </row>
    <row r="86" spans="1:9" ht="22.5">
      <c r="A86" s="191">
        <v>45</v>
      </c>
      <c r="B86" s="128"/>
      <c r="C86" s="67" t="s">
        <v>1504</v>
      </c>
      <c r="D86" s="61" t="s">
        <v>1454</v>
      </c>
      <c r="E86" s="121" t="s">
        <v>1350</v>
      </c>
      <c r="F86" s="121">
        <v>2019</v>
      </c>
      <c r="G86" s="68">
        <v>1000</v>
      </c>
      <c r="I86" s="8"/>
    </row>
    <row r="87" spans="1:9">
      <c r="A87" s="191">
        <v>46</v>
      </c>
      <c r="B87" s="128"/>
      <c r="C87" s="67" t="s">
        <v>1505</v>
      </c>
      <c r="D87" s="61" t="s">
        <v>1455</v>
      </c>
      <c r="E87" s="121" t="s">
        <v>1076</v>
      </c>
      <c r="F87" s="121">
        <v>2019</v>
      </c>
      <c r="G87" s="68">
        <v>637.14</v>
      </c>
      <c r="I87" s="8"/>
    </row>
    <row r="88" spans="1:9" ht="22.5">
      <c r="A88" s="191">
        <v>47</v>
      </c>
      <c r="B88" s="128"/>
      <c r="C88" s="67" t="s">
        <v>1506</v>
      </c>
      <c r="D88" s="61" t="s">
        <v>1456</v>
      </c>
      <c r="E88" s="121" t="s">
        <v>1076</v>
      </c>
      <c r="F88" s="121">
        <v>2019</v>
      </c>
      <c r="G88" s="68">
        <v>1309.95</v>
      </c>
      <c r="I88" s="8"/>
    </row>
    <row r="89" spans="1:9" ht="22.5">
      <c r="A89" s="191">
        <v>48</v>
      </c>
      <c r="B89" s="128"/>
      <c r="C89" s="67" t="s">
        <v>1510</v>
      </c>
      <c r="D89" s="61" t="s">
        <v>1454</v>
      </c>
      <c r="E89" s="121" t="s">
        <v>1350</v>
      </c>
      <c r="F89" s="121">
        <v>2019</v>
      </c>
      <c r="G89" s="68">
        <v>1000</v>
      </c>
      <c r="I89" s="8"/>
    </row>
    <row r="90" spans="1:9" ht="22.5">
      <c r="A90" s="191">
        <v>49</v>
      </c>
      <c r="B90" s="128"/>
      <c r="C90" s="67" t="s">
        <v>1511</v>
      </c>
      <c r="D90" s="61" t="s">
        <v>1459</v>
      </c>
      <c r="E90" s="121" t="s">
        <v>1350</v>
      </c>
      <c r="F90" s="121">
        <v>2019</v>
      </c>
      <c r="G90" s="68">
        <v>515</v>
      </c>
      <c r="I90" s="8"/>
    </row>
    <row r="91" spans="1:9">
      <c r="I91" s="8"/>
    </row>
  </sheetData>
  <mergeCells count="18">
    <mergeCell ref="O4:O5"/>
    <mergeCell ref="M4:M5"/>
    <mergeCell ref="N4:N5"/>
    <mergeCell ref="K4:K5"/>
    <mergeCell ref="L4:L5"/>
    <mergeCell ref="C28:C29"/>
    <mergeCell ref="D28:E28"/>
    <mergeCell ref="J4:J5"/>
    <mergeCell ref="F4:F5"/>
    <mergeCell ref="A26:G26"/>
    <mergeCell ref="G4:G5"/>
    <mergeCell ref="H4:H5"/>
    <mergeCell ref="I4:I5"/>
    <mergeCell ref="A4:A5"/>
    <mergeCell ref="B4:B5"/>
    <mergeCell ref="C4:C5"/>
    <mergeCell ref="D4:D5"/>
    <mergeCell ref="E4:E5"/>
  </mergeCells>
  <dataValidations count="2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G39:G41">
      <formula1>0</formula1>
    </dataValidation>
    <dataValidation type="list" showInputMessage="1" showErrorMessage="1" sqref="C42:C65">
      <formula1>"S,P,O"</formula1>
    </dataValidation>
  </dataValidations>
  <pageMargins left="0.7" right="0.7" top="0.75" bottom="0.75" header="0.3" footer="0.3"/>
  <pageSetup paperSize="9" scale="53" orientation="landscape" r:id="rId1"/>
  <rowBreaks count="1" manualBreakCount="1">
    <brk id="3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44"/>
  <sheetViews>
    <sheetView view="pageBreakPreview" topLeftCell="C1" zoomScale="60" zoomScaleNormal="100" workbookViewId="0">
      <selection activeCell="G40" sqref="G40:G41"/>
    </sheetView>
  </sheetViews>
  <sheetFormatPr defaultColWidth="8.75" defaultRowHeight="11.25"/>
  <cols>
    <col min="1" max="1" width="4.375" style="13" customWidth="1"/>
    <col min="2" max="2" width="13.5" style="24" customWidth="1"/>
    <col min="3" max="3" width="19.25" style="20" customWidth="1"/>
    <col min="4" max="4" width="29.125" style="8" customWidth="1"/>
    <col min="5" max="5" width="16.125" style="8" customWidth="1"/>
    <col min="6" max="6" width="11.5" style="13" customWidth="1"/>
    <col min="7" max="7" width="11.375" style="13" customWidth="1"/>
    <col min="8" max="9" width="11.75" style="14" customWidth="1"/>
    <col min="10" max="10" width="13.875" style="8" customWidth="1"/>
    <col min="11" max="12" width="13.875" style="14" customWidth="1"/>
    <col min="13" max="13" width="8.75" style="8"/>
    <col min="14" max="14" width="13.375" style="8" customWidth="1"/>
    <col min="15" max="15" width="21" style="8" customWidth="1"/>
    <col min="16" max="16384" width="8.75" style="8"/>
  </cols>
  <sheetData>
    <row r="1" spans="1:15">
      <c r="A1" s="31" t="s">
        <v>2556</v>
      </c>
      <c r="C1" s="8"/>
      <c r="D1" s="31" t="s">
        <v>381</v>
      </c>
      <c r="J1" s="14"/>
      <c r="M1" s="13"/>
    </row>
    <row r="2" spans="1:15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  <c r="L2" s="194"/>
    </row>
    <row r="3" spans="1:15">
      <c r="J3" s="14"/>
    </row>
    <row r="4" spans="1:15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  <c r="M4" s="329" t="s">
        <v>1159</v>
      </c>
      <c r="N4" s="329" t="s">
        <v>1284</v>
      </c>
      <c r="O4" s="329" t="s">
        <v>1632</v>
      </c>
    </row>
    <row r="5" spans="1:15">
      <c r="A5" s="332"/>
      <c r="B5" s="345"/>
      <c r="C5" s="348"/>
      <c r="D5" s="332"/>
      <c r="E5" s="332"/>
      <c r="F5" s="332"/>
      <c r="G5" s="332"/>
      <c r="H5" s="344"/>
      <c r="I5" s="344"/>
      <c r="J5" s="344"/>
      <c r="K5" s="344"/>
      <c r="L5" s="344"/>
      <c r="M5" s="330"/>
      <c r="N5" s="330"/>
      <c r="O5" s="330"/>
    </row>
    <row r="6" spans="1:15" s="21" customFormat="1">
      <c r="A6" s="38">
        <v>1</v>
      </c>
      <c r="B6" s="267" t="s">
        <v>82</v>
      </c>
      <c r="C6" s="11" t="s">
        <v>375</v>
      </c>
      <c r="D6" s="11" t="s">
        <v>335</v>
      </c>
      <c r="E6" s="11" t="s">
        <v>336</v>
      </c>
      <c r="F6" s="11" t="s">
        <v>10</v>
      </c>
      <c r="G6" s="76">
        <v>1</v>
      </c>
      <c r="H6" s="12">
        <v>405450</v>
      </c>
      <c r="I6" s="12">
        <v>0</v>
      </c>
      <c r="J6" s="268"/>
      <c r="K6" s="257"/>
      <c r="L6" s="257"/>
      <c r="M6" s="114"/>
      <c r="N6" s="114"/>
      <c r="O6" s="114"/>
    </row>
    <row r="7" spans="1:15" s="21" customFormat="1" ht="33.75">
      <c r="A7" s="58">
        <v>2</v>
      </c>
      <c r="B7" s="263" t="s">
        <v>75</v>
      </c>
      <c r="C7" s="3" t="s">
        <v>357</v>
      </c>
      <c r="D7" s="3" t="s">
        <v>338</v>
      </c>
      <c r="E7" s="3" t="s">
        <v>336</v>
      </c>
      <c r="F7" s="3" t="s">
        <v>10</v>
      </c>
      <c r="G7" s="1">
        <v>1</v>
      </c>
      <c r="H7" s="4">
        <v>187418.86</v>
      </c>
      <c r="I7" s="4">
        <v>160874.54999999999</v>
      </c>
      <c r="J7" s="266" t="s">
        <v>2399</v>
      </c>
      <c r="K7" s="257"/>
      <c r="L7" s="225">
        <f>N7*3000</f>
        <v>2736330</v>
      </c>
      <c r="M7" s="121">
        <v>1983</v>
      </c>
      <c r="N7" s="122">
        <v>912.11</v>
      </c>
      <c r="O7" s="241" t="s">
        <v>2550</v>
      </c>
    </row>
    <row r="8" spans="1:15" s="142" customFormat="1">
      <c r="A8" s="33">
        <v>3</v>
      </c>
      <c r="B8" s="263" t="s">
        <v>81</v>
      </c>
      <c r="C8" s="3" t="s">
        <v>358</v>
      </c>
      <c r="D8" s="3" t="s">
        <v>359</v>
      </c>
      <c r="E8" s="3" t="s">
        <v>336</v>
      </c>
      <c r="F8" s="3" t="s">
        <v>10</v>
      </c>
      <c r="G8" s="1">
        <v>1</v>
      </c>
      <c r="H8" s="4">
        <v>515.65</v>
      </c>
      <c r="I8" s="4">
        <v>515.65</v>
      </c>
      <c r="J8" s="266" t="s">
        <v>2399</v>
      </c>
      <c r="K8" s="225">
        <f>H8</f>
        <v>515.65</v>
      </c>
      <c r="L8" s="225"/>
      <c r="M8" s="122"/>
      <c r="N8" s="122"/>
      <c r="O8" s="122"/>
    </row>
    <row r="9" spans="1:15" s="142" customFormat="1">
      <c r="A9" s="58">
        <v>4</v>
      </c>
      <c r="B9" s="263" t="s">
        <v>81</v>
      </c>
      <c r="C9" s="3" t="s">
        <v>360</v>
      </c>
      <c r="D9" s="3" t="s">
        <v>270</v>
      </c>
      <c r="E9" s="3" t="s">
        <v>336</v>
      </c>
      <c r="F9" s="3" t="s">
        <v>10</v>
      </c>
      <c r="G9" s="1">
        <v>1</v>
      </c>
      <c r="H9" s="4">
        <v>3891.46</v>
      </c>
      <c r="I9" s="4">
        <v>3891.46</v>
      </c>
      <c r="J9" s="266" t="s">
        <v>2399</v>
      </c>
      <c r="K9" s="225">
        <f t="shared" ref="K9:K19" si="0">H9</f>
        <v>3891.46</v>
      </c>
      <c r="L9" s="225"/>
      <c r="M9" s="122"/>
      <c r="N9" s="122"/>
      <c r="O9" s="122"/>
    </row>
    <row r="10" spans="1:15" s="142" customFormat="1">
      <c r="A10" s="33">
        <v>5</v>
      </c>
      <c r="B10" s="263" t="s">
        <v>81</v>
      </c>
      <c r="C10" s="3" t="s">
        <v>361</v>
      </c>
      <c r="D10" s="3" t="s">
        <v>362</v>
      </c>
      <c r="E10" s="3"/>
      <c r="F10" s="3" t="s">
        <v>10</v>
      </c>
      <c r="G10" s="1">
        <v>1</v>
      </c>
      <c r="H10" s="4">
        <v>64072.02</v>
      </c>
      <c r="I10" s="4">
        <v>25640.43</v>
      </c>
      <c r="J10" s="266" t="s">
        <v>2399</v>
      </c>
      <c r="K10" s="225">
        <f t="shared" si="0"/>
        <v>64072.02</v>
      </c>
      <c r="L10" s="225"/>
      <c r="M10" s="122"/>
      <c r="N10" s="122"/>
      <c r="O10" s="122"/>
    </row>
    <row r="11" spans="1:15" s="142" customFormat="1">
      <c r="A11" s="58">
        <v>6</v>
      </c>
      <c r="B11" s="263" t="s">
        <v>77</v>
      </c>
      <c r="C11" s="3" t="s">
        <v>363</v>
      </c>
      <c r="D11" s="3" t="s">
        <v>364</v>
      </c>
      <c r="E11" s="3" t="s">
        <v>26</v>
      </c>
      <c r="F11" s="3" t="s">
        <v>10</v>
      </c>
      <c r="G11" s="1">
        <v>1</v>
      </c>
      <c r="H11" s="4">
        <v>3893.45</v>
      </c>
      <c r="I11" s="4">
        <v>3893.45</v>
      </c>
      <c r="J11" s="266" t="s">
        <v>2399</v>
      </c>
      <c r="K11" s="225">
        <f t="shared" si="0"/>
        <v>3893.45</v>
      </c>
      <c r="L11" s="225"/>
      <c r="M11" s="122"/>
      <c r="N11" s="122"/>
      <c r="O11" s="122"/>
    </row>
    <row r="12" spans="1:15" s="142" customFormat="1" ht="22.5">
      <c r="A12" s="33">
        <v>7</v>
      </c>
      <c r="B12" s="263" t="s">
        <v>77</v>
      </c>
      <c r="C12" s="3" t="s">
        <v>369</v>
      </c>
      <c r="D12" s="3" t="s">
        <v>370</v>
      </c>
      <c r="E12" s="3" t="s">
        <v>26</v>
      </c>
      <c r="F12" s="3" t="s">
        <v>10</v>
      </c>
      <c r="G12" s="1">
        <v>1</v>
      </c>
      <c r="H12" s="4">
        <v>5786.46</v>
      </c>
      <c r="I12" s="4">
        <v>5786.46</v>
      </c>
      <c r="J12" s="266" t="s">
        <v>2399</v>
      </c>
      <c r="K12" s="225">
        <f t="shared" si="0"/>
        <v>5786.46</v>
      </c>
      <c r="L12" s="225"/>
      <c r="M12" s="122"/>
      <c r="N12" s="122"/>
      <c r="O12" s="122"/>
    </row>
    <row r="13" spans="1:15" s="142" customFormat="1" ht="22.5">
      <c r="A13" s="58">
        <v>8</v>
      </c>
      <c r="B13" s="263" t="s">
        <v>77</v>
      </c>
      <c r="C13" s="3" t="s">
        <v>373</v>
      </c>
      <c r="D13" s="3" t="s">
        <v>374</v>
      </c>
      <c r="E13" s="3" t="s">
        <v>26</v>
      </c>
      <c r="F13" s="3" t="s">
        <v>10</v>
      </c>
      <c r="G13" s="1">
        <v>1</v>
      </c>
      <c r="H13" s="4">
        <v>5999.33</v>
      </c>
      <c r="I13" s="4">
        <v>3569.64</v>
      </c>
      <c r="J13" s="266" t="s">
        <v>2399</v>
      </c>
      <c r="K13" s="225">
        <f t="shared" si="0"/>
        <v>5999.33</v>
      </c>
      <c r="L13" s="225"/>
      <c r="M13" s="122"/>
      <c r="N13" s="122"/>
      <c r="O13" s="122"/>
    </row>
    <row r="14" spans="1:15" s="142" customFormat="1" ht="22.5">
      <c r="A14" s="33">
        <v>9</v>
      </c>
      <c r="B14" s="263" t="s">
        <v>77</v>
      </c>
      <c r="C14" s="3" t="s">
        <v>376</v>
      </c>
      <c r="D14" s="3" t="s">
        <v>377</v>
      </c>
      <c r="E14" s="3" t="s">
        <v>26</v>
      </c>
      <c r="F14" s="3" t="s">
        <v>10</v>
      </c>
      <c r="G14" s="1">
        <v>1</v>
      </c>
      <c r="H14" s="4">
        <v>7999.99</v>
      </c>
      <c r="I14" s="4">
        <v>2994.1</v>
      </c>
      <c r="J14" s="266" t="s">
        <v>2399</v>
      </c>
      <c r="K14" s="225">
        <f t="shared" si="0"/>
        <v>7999.99</v>
      </c>
      <c r="L14" s="225"/>
      <c r="M14" s="122"/>
      <c r="N14" s="122"/>
      <c r="O14" s="122"/>
    </row>
    <row r="15" spans="1:15" s="142" customFormat="1">
      <c r="A15" s="58">
        <v>10</v>
      </c>
      <c r="B15" s="263" t="s">
        <v>80</v>
      </c>
      <c r="C15" s="3" t="s">
        <v>365</v>
      </c>
      <c r="D15" s="3" t="s">
        <v>366</v>
      </c>
      <c r="E15" s="3" t="s">
        <v>26</v>
      </c>
      <c r="F15" s="3" t="s">
        <v>10</v>
      </c>
      <c r="G15" s="1">
        <v>1</v>
      </c>
      <c r="H15" s="4">
        <v>5800</v>
      </c>
      <c r="I15" s="4">
        <v>5800</v>
      </c>
      <c r="J15" s="266" t="s">
        <v>2399</v>
      </c>
      <c r="K15" s="225">
        <f t="shared" si="0"/>
        <v>5800</v>
      </c>
      <c r="L15" s="225"/>
      <c r="M15" s="122"/>
      <c r="N15" s="122"/>
      <c r="O15" s="122"/>
    </row>
    <row r="16" spans="1:15" s="142" customFormat="1">
      <c r="A16" s="33">
        <v>11</v>
      </c>
      <c r="B16" s="263" t="s">
        <v>80</v>
      </c>
      <c r="C16" s="3" t="s">
        <v>367</v>
      </c>
      <c r="D16" s="3" t="s">
        <v>368</v>
      </c>
      <c r="E16" s="3" t="s">
        <v>347</v>
      </c>
      <c r="F16" s="3" t="s">
        <v>10</v>
      </c>
      <c r="G16" s="1">
        <v>1</v>
      </c>
      <c r="H16" s="4">
        <v>9898.17</v>
      </c>
      <c r="I16" s="4">
        <v>9898.17</v>
      </c>
      <c r="J16" s="266" t="s">
        <v>2399</v>
      </c>
      <c r="K16" s="225">
        <f t="shared" si="0"/>
        <v>9898.17</v>
      </c>
      <c r="L16" s="225"/>
      <c r="M16" s="122"/>
      <c r="N16" s="122"/>
      <c r="O16" s="122"/>
    </row>
    <row r="17" spans="1:15" s="142" customFormat="1">
      <c r="A17" s="58">
        <v>12</v>
      </c>
      <c r="B17" s="263" t="s">
        <v>80</v>
      </c>
      <c r="C17" s="3" t="s">
        <v>378</v>
      </c>
      <c r="D17" s="3" t="s">
        <v>379</v>
      </c>
      <c r="E17" s="3" t="s">
        <v>347</v>
      </c>
      <c r="F17" s="3" t="s">
        <v>10</v>
      </c>
      <c r="G17" s="1">
        <v>1</v>
      </c>
      <c r="H17" s="4">
        <v>4608.8</v>
      </c>
      <c r="I17" s="4">
        <v>652.92999999999995</v>
      </c>
      <c r="J17" s="266" t="s">
        <v>2399</v>
      </c>
      <c r="K17" s="225">
        <f t="shared" si="0"/>
        <v>4608.8</v>
      </c>
      <c r="L17" s="225"/>
      <c r="M17" s="122"/>
      <c r="N17" s="122"/>
      <c r="O17" s="122"/>
    </row>
    <row r="18" spans="1:15">
      <c r="A18" s="33">
        <v>13</v>
      </c>
      <c r="B18" s="263" t="s">
        <v>80</v>
      </c>
      <c r="C18" s="3" t="s">
        <v>380</v>
      </c>
      <c r="D18" s="3" t="s">
        <v>379</v>
      </c>
      <c r="E18" s="3" t="s">
        <v>347</v>
      </c>
      <c r="F18" s="3" t="s">
        <v>10</v>
      </c>
      <c r="G18" s="1">
        <v>1</v>
      </c>
      <c r="H18" s="4">
        <v>4608.8</v>
      </c>
      <c r="I18" s="4">
        <v>652.92999999999995</v>
      </c>
      <c r="J18" s="266" t="s">
        <v>2399</v>
      </c>
      <c r="K18" s="225">
        <f t="shared" si="0"/>
        <v>4608.8</v>
      </c>
      <c r="L18" s="244"/>
      <c r="M18" s="15"/>
      <c r="N18" s="15"/>
      <c r="O18" s="15"/>
    </row>
    <row r="19" spans="1:15" s="142" customFormat="1" ht="12" thickBot="1">
      <c r="A19" s="64">
        <v>14</v>
      </c>
      <c r="B19" s="269" t="s">
        <v>80</v>
      </c>
      <c r="C19" s="6" t="s">
        <v>371</v>
      </c>
      <c r="D19" s="6" t="s">
        <v>372</v>
      </c>
      <c r="E19" s="6" t="s">
        <v>26</v>
      </c>
      <c r="F19" s="6" t="s">
        <v>10</v>
      </c>
      <c r="G19" s="66">
        <v>1</v>
      </c>
      <c r="H19" s="7">
        <v>5964.65</v>
      </c>
      <c r="I19" s="7">
        <v>5964.65</v>
      </c>
      <c r="J19" s="270" t="s">
        <v>2399</v>
      </c>
      <c r="K19" s="260">
        <f t="shared" si="0"/>
        <v>5964.65</v>
      </c>
      <c r="L19" s="260"/>
      <c r="M19" s="122"/>
      <c r="N19" s="122"/>
      <c r="O19" s="122"/>
    </row>
    <row r="20" spans="1:15" s="31" customFormat="1" ht="12" thickTop="1">
      <c r="A20" s="336" t="s">
        <v>42</v>
      </c>
      <c r="B20" s="337"/>
      <c r="C20" s="337"/>
      <c r="D20" s="337"/>
      <c r="E20" s="337"/>
      <c r="F20" s="337"/>
      <c r="G20" s="338"/>
      <c r="H20" s="35">
        <f>SUM(H6:H19)</f>
        <v>715907.64</v>
      </c>
      <c r="I20" s="35">
        <f>SUM(I6:I19)</f>
        <v>230134.41999999998</v>
      </c>
      <c r="J20" s="240"/>
      <c r="K20" s="246">
        <f>SUM(K8:K19)</f>
        <v>123038.78</v>
      </c>
      <c r="L20" s="246">
        <f>SUM(L7:L19)</f>
        <v>2736330</v>
      </c>
    </row>
    <row r="22" spans="1:15">
      <c r="A22" s="8"/>
      <c r="B22" s="13"/>
      <c r="D22" s="14"/>
      <c r="J22" s="14"/>
    </row>
    <row r="23" spans="1:15">
      <c r="C23" s="8"/>
      <c r="D23" s="322" t="s">
        <v>2562</v>
      </c>
      <c r="E23" s="324" t="s">
        <v>2558</v>
      </c>
      <c r="F23" s="325"/>
      <c r="K23" s="8"/>
      <c r="L23" s="8"/>
      <c r="M23" s="13"/>
    </row>
    <row r="24" spans="1:15">
      <c r="C24" s="8"/>
      <c r="D24" s="323"/>
      <c r="E24" s="218" t="s">
        <v>2559</v>
      </c>
      <c r="F24" s="219" t="s">
        <v>2560</v>
      </c>
      <c r="K24" s="8"/>
      <c r="L24" s="8"/>
      <c r="M24" s="13"/>
    </row>
    <row r="25" spans="1:15">
      <c r="C25" s="8"/>
      <c r="D25" s="15" t="s">
        <v>145</v>
      </c>
      <c r="E25" s="16"/>
      <c r="F25" s="16">
        <f>L7</f>
        <v>2736330</v>
      </c>
      <c r="K25" s="8"/>
      <c r="L25" s="8"/>
      <c r="M25" s="13"/>
    </row>
    <row r="26" spans="1:15">
      <c r="C26" s="8"/>
      <c r="D26" s="15" t="s">
        <v>143</v>
      </c>
      <c r="E26" s="16">
        <f>SUM(K8:K10)</f>
        <v>68479.12999999999</v>
      </c>
      <c r="F26" s="16"/>
      <c r="K26" s="8"/>
      <c r="L26" s="8"/>
      <c r="M26" s="13"/>
    </row>
    <row r="27" spans="1:15" ht="12" thickBot="1">
      <c r="C27" s="8"/>
      <c r="D27" s="18" t="s">
        <v>146</v>
      </c>
      <c r="E27" s="19">
        <f>SUM(K11:K19)</f>
        <v>54559.650000000009</v>
      </c>
      <c r="F27" s="19"/>
      <c r="K27" s="8"/>
      <c r="L27" s="8"/>
      <c r="M27" s="13"/>
    </row>
    <row r="28" spans="1:15" ht="12" thickTop="1">
      <c r="C28" s="8"/>
      <c r="D28" s="30" t="s">
        <v>42</v>
      </c>
      <c r="E28" s="9">
        <f>SUM(E25:E27)</f>
        <v>123038.78</v>
      </c>
      <c r="F28" s="9">
        <f>SUM(F25:F27)</f>
        <v>2736330</v>
      </c>
      <c r="K28" s="8"/>
      <c r="L28" s="8"/>
      <c r="M28" s="13"/>
    </row>
    <row r="29" spans="1:15">
      <c r="C29" s="8"/>
    </row>
    <row r="30" spans="1:15">
      <c r="C30" s="8"/>
      <c r="D30" s="15" t="s">
        <v>1064</v>
      </c>
      <c r="E30" s="16">
        <v>204812.04</v>
      </c>
    </row>
    <row r="31" spans="1:15">
      <c r="C31" s="8"/>
      <c r="D31" s="15" t="s">
        <v>1065</v>
      </c>
      <c r="E31" s="89">
        <v>100</v>
      </c>
    </row>
    <row r="32" spans="1:15">
      <c r="C32" s="8"/>
      <c r="D32" s="15" t="s">
        <v>1066</v>
      </c>
      <c r="E32" s="89">
        <v>0</v>
      </c>
    </row>
    <row r="33" spans="1:13">
      <c r="C33" s="8"/>
      <c r="D33" s="15" t="s">
        <v>1067</v>
      </c>
      <c r="E33" s="89">
        <v>0</v>
      </c>
    </row>
    <row r="34" spans="1:13">
      <c r="C34" s="8"/>
    </row>
    <row r="35" spans="1:13">
      <c r="A35" s="31" t="s">
        <v>2556</v>
      </c>
      <c r="C35" s="8"/>
      <c r="D35" s="31" t="s">
        <v>381</v>
      </c>
      <c r="J35" s="14"/>
      <c r="M35" s="13"/>
    </row>
    <row r="36" spans="1:13" s="141" customFormat="1">
      <c r="A36" s="195" t="s">
        <v>2563</v>
      </c>
      <c r="B36" s="247"/>
      <c r="D36" s="141" t="s">
        <v>1068</v>
      </c>
      <c r="E36" s="144"/>
      <c r="F36" s="144"/>
      <c r="G36" s="144"/>
      <c r="H36" s="194"/>
      <c r="I36" s="194"/>
      <c r="J36" s="206"/>
      <c r="K36" s="194"/>
      <c r="L36" s="194"/>
    </row>
    <row r="37" spans="1:13">
      <c r="C37" s="8"/>
    </row>
    <row r="38" spans="1:13" ht="33.75">
      <c r="A38" s="90" t="s">
        <v>44</v>
      </c>
      <c r="B38" s="90" t="s">
        <v>1157</v>
      </c>
      <c r="C38" s="91" t="s">
        <v>2569</v>
      </c>
      <c r="D38" s="90" t="s">
        <v>1069</v>
      </c>
      <c r="E38" s="90" t="s">
        <v>2554</v>
      </c>
      <c r="F38" s="90" t="s">
        <v>1070</v>
      </c>
      <c r="G38" s="90" t="s">
        <v>2553</v>
      </c>
    </row>
    <row r="39" spans="1:13">
      <c r="A39" s="92"/>
      <c r="B39" s="92"/>
      <c r="C39" s="105" t="s">
        <v>42</v>
      </c>
      <c r="D39" s="92"/>
      <c r="E39" s="92"/>
      <c r="F39" s="93"/>
      <c r="G39" s="94">
        <f>SUM(G42:G71)</f>
        <v>6410</v>
      </c>
    </row>
    <row r="40" spans="1:13">
      <c r="A40" s="92"/>
      <c r="B40" s="92"/>
      <c r="C40" s="105" t="s">
        <v>1073</v>
      </c>
      <c r="D40" s="92"/>
      <c r="E40" s="92"/>
      <c r="F40" s="93"/>
      <c r="G40" s="94">
        <f>SUMIF($E42:$E460,"S",G42:G460)</f>
        <v>6410</v>
      </c>
    </row>
    <row r="41" spans="1:13">
      <c r="A41" s="92"/>
      <c r="B41" s="92"/>
      <c r="C41" s="105" t="s">
        <v>1074</v>
      </c>
      <c r="D41" s="92"/>
      <c r="E41" s="92"/>
      <c r="F41" s="93"/>
      <c r="G41" s="94">
        <f>SUMIF($E42:$E461,"P",G42:G461)</f>
        <v>0</v>
      </c>
    </row>
    <row r="42" spans="1:13">
      <c r="A42" s="191"/>
      <c r="B42" s="128"/>
      <c r="C42" s="96" t="s">
        <v>2365</v>
      </c>
      <c r="D42" s="189" t="s">
        <v>2364</v>
      </c>
      <c r="E42" s="58" t="s">
        <v>1076</v>
      </c>
      <c r="F42" s="58">
        <v>2016</v>
      </c>
      <c r="G42" s="167">
        <v>1968</v>
      </c>
    </row>
    <row r="43" spans="1:13">
      <c r="A43" s="191"/>
      <c r="B43" s="128"/>
      <c r="C43" s="96" t="s">
        <v>2367</v>
      </c>
      <c r="D43" s="95" t="s">
        <v>2366</v>
      </c>
      <c r="E43" s="58" t="s">
        <v>1076</v>
      </c>
      <c r="F43" s="58">
        <v>2014</v>
      </c>
      <c r="G43" s="167">
        <v>2300</v>
      </c>
    </row>
    <row r="44" spans="1:13">
      <c r="A44" s="191"/>
      <c r="B44" s="128"/>
      <c r="C44" s="96" t="s">
        <v>2549</v>
      </c>
      <c r="D44" s="95" t="s">
        <v>2548</v>
      </c>
      <c r="E44" s="58" t="s">
        <v>1076</v>
      </c>
      <c r="F44" s="58">
        <v>2019</v>
      </c>
      <c r="G44" s="68">
        <v>2142</v>
      </c>
    </row>
  </sheetData>
  <mergeCells count="18">
    <mergeCell ref="M4:M5"/>
    <mergeCell ref="N4:N5"/>
    <mergeCell ref="O4:O5"/>
    <mergeCell ref="K4:K5"/>
    <mergeCell ref="L4:L5"/>
    <mergeCell ref="D23:D24"/>
    <mergeCell ref="E23:F23"/>
    <mergeCell ref="J4:J5"/>
    <mergeCell ref="F4:F5"/>
    <mergeCell ref="A20:G20"/>
    <mergeCell ref="G4:G5"/>
    <mergeCell ref="H4:H5"/>
    <mergeCell ref="I4:I5"/>
    <mergeCell ref="A4:A5"/>
    <mergeCell ref="B4:B5"/>
    <mergeCell ref="C4:C5"/>
    <mergeCell ref="D4:D5"/>
    <mergeCell ref="E4:E5"/>
  </mergeCells>
  <dataValidations count="2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30:E33 G39:G44">
      <formula1>0</formula1>
    </dataValidation>
    <dataValidation type="list" showInputMessage="1" showErrorMessage="1" sqref="E42:E44">
      <formula1>"S,P"</formula1>
    </dataValidation>
  </dataValidations>
  <pageMargins left="0.7" right="0.7" top="0.75" bottom="0.75" header="0.3" footer="0.3"/>
  <pageSetup paperSize="9" scale="56" orientation="landscape" r:id="rId1"/>
  <rowBreaks count="1" manualBreakCount="1">
    <brk id="34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43"/>
  <sheetViews>
    <sheetView view="pageBreakPreview" topLeftCell="C5" zoomScale="60" zoomScaleNormal="100" workbookViewId="0">
      <selection activeCell="F14" sqref="F14"/>
    </sheetView>
  </sheetViews>
  <sheetFormatPr defaultColWidth="8.75" defaultRowHeight="11.25"/>
  <cols>
    <col min="1" max="1" width="4.375" style="27" customWidth="1"/>
    <col min="2" max="2" width="13.25" style="28" customWidth="1"/>
    <col min="3" max="3" width="17.875" style="54" customWidth="1"/>
    <col min="4" max="4" width="29.125" style="26" customWidth="1"/>
    <col min="5" max="5" width="15.75" style="26" customWidth="1"/>
    <col min="6" max="6" width="10.625" style="27" customWidth="1"/>
    <col min="7" max="7" width="11.125" style="27" customWidth="1"/>
    <col min="8" max="9" width="11.75" style="29" customWidth="1"/>
    <col min="10" max="10" width="13.875" style="26" customWidth="1"/>
    <col min="11" max="12" width="13.875" style="29" customWidth="1"/>
    <col min="13" max="14" width="8.75" style="26"/>
    <col min="15" max="15" width="13.375" style="26" customWidth="1"/>
    <col min="16" max="16384" width="8.75" style="26"/>
  </cols>
  <sheetData>
    <row r="1" spans="1:15" s="8" customFormat="1">
      <c r="A1" s="31" t="s">
        <v>2556</v>
      </c>
      <c r="B1" s="24"/>
      <c r="D1" s="31" t="s">
        <v>333</v>
      </c>
      <c r="F1" s="13"/>
      <c r="G1" s="13"/>
      <c r="H1" s="14"/>
      <c r="I1" s="14"/>
      <c r="J1" s="14"/>
      <c r="K1" s="14"/>
      <c r="L1" s="14"/>
      <c r="M1" s="13"/>
    </row>
    <row r="2" spans="1:15" s="141" customFormat="1">
      <c r="A2" s="195" t="s">
        <v>2563</v>
      </c>
      <c r="B2" s="247"/>
      <c r="D2" s="141" t="s">
        <v>2564</v>
      </c>
      <c r="E2" s="144"/>
      <c r="F2" s="144"/>
      <c r="G2" s="144"/>
      <c r="H2" s="194"/>
      <c r="I2" s="194"/>
      <c r="J2" s="206"/>
      <c r="K2" s="194"/>
      <c r="L2" s="194"/>
    </row>
    <row r="3" spans="1:15" s="8" customFormat="1">
      <c r="A3" s="13"/>
      <c r="B3" s="24"/>
      <c r="C3" s="20"/>
      <c r="F3" s="13"/>
      <c r="G3" s="13"/>
      <c r="H3" s="14"/>
      <c r="I3" s="14"/>
      <c r="J3" s="14"/>
      <c r="K3" s="14"/>
      <c r="L3" s="14"/>
    </row>
    <row r="4" spans="1:15" s="8" customFormat="1">
      <c r="A4" s="320" t="s">
        <v>44</v>
      </c>
      <c r="B4" s="339" t="s">
        <v>43</v>
      </c>
      <c r="C4" s="332" t="s">
        <v>1</v>
      </c>
      <c r="D4" s="320" t="s">
        <v>2</v>
      </c>
      <c r="E4" s="320" t="s">
        <v>45</v>
      </c>
      <c r="F4" s="320" t="s">
        <v>3</v>
      </c>
      <c r="G4" s="320" t="s">
        <v>4</v>
      </c>
      <c r="H4" s="321" t="s">
        <v>5</v>
      </c>
      <c r="I4" s="321" t="s">
        <v>6</v>
      </c>
      <c r="J4" s="321" t="s">
        <v>46</v>
      </c>
      <c r="K4" s="321" t="s">
        <v>47</v>
      </c>
      <c r="L4" s="321" t="s">
        <v>48</v>
      </c>
      <c r="M4" s="327" t="s">
        <v>1159</v>
      </c>
      <c r="N4" s="329" t="s">
        <v>1284</v>
      </c>
      <c r="O4" s="329" t="s">
        <v>1632</v>
      </c>
    </row>
    <row r="5" spans="1:15" s="8" customFormat="1">
      <c r="A5" s="332"/>
      <c r="B5" s="345"/>
      <c r="C5" s="348"/>
      <c r="D5" s="332"/>
      <c r="E5" s="332"/>
      <c r="F5" s="332"/>
      <c r="G5" s="332"/>
      <c r="H5" s="344"/>
      <c r="I5" s="344"/>
      <c r="J5" s="344"/>
      <c r="K5" s="344"/>
      <c r="L5" s="344"/>
      <c r="M5" s="328"/>
      <c r="N5" s="330"/>
      <c r="O5" s="330"/>
    </row>
    <row r="6" spans="1:15" s="41" customFormat="1">
      <c r="A6" s="38">
        <v>1</v>
      </c>
      <c r="B6" s="75" t="s">
        <v>82</v>
      </c>
      <c r="C6" s="11" t="s">
        <v>334</v>
      </c>
      <c r="D6" s="11" t="s">
        <v>335</v>
      </c>
      <c r="E6" s="11" t="s">
        <v>336</v>
      </c>
      <c r="F6" s="11" t="s">
        <v>10</v>
      </c>
      <c r="G6" s="76">
        <v>1</v>
      </c>
      <c r="H6" s="12">
        <v>61620</v>
      </c>
      <c r="I6" s="12">
        <v>0</v>
      </c>
      <c r="J6" s="77"/>
      <c r="K6" s="251"/>
      <c r="L6" s="251"/>
      <c r="M6" s="40"/>
      <c r="N6" s="40"/>
      <c r="O6" s="40"/>
    </row>
    <row r="7" spans="1:15" s="63" customFormat="1" ht="72">
      <c r="A7" s="33">
        <v>2</v>
      </c>
      <c r="B7" s="69" t="s">
        <v>75</v>
      </c>
      <c r="C7" s="3" t="s">
        <v>337</v>
      </c>
      <c r="D7" s="3" t="s">
        <v>338</v>
      </c>
      <c r="E7" s="3" t="s">
        <v>336</v>
      </c>
      <c r="F7" s="3" t="s">
        <v>10</v>
      </c>
      <c r="G7" s="1">
        <v>1</v>
      </c>
      <c r="H7" s="4">
        <v>128945.93</v>
      </c>
      <c r="I7" s="4">
        <v>88398.15</v>
      </c>
      <c r="J7" s="262" t="s">
        <v>2399</v>
      </c>
      <c r="K7" s="214"/>
      <c r="L7" s="214">
        <f>N7*3000</f>
        <v>361560</v>
      </c>
      <c r="M7" s="87">
        <v>1948</v>
      </c>
      <c r="N7" s="87">
        <v>120.52</v>
      </c>
      <c r="O7" s="109" t="s">
        <v>2547</v>
      </c>
    </row>
    <row r="8" spans="1:15" s="63" customFormat="1">
      <c r="A8" s="33">
        <v>3</v>
      </c>
      <c r="B8" s="69" t="s">
        <v>75</v>
      </c>
      <c r="C8" s="3" t="s">
        <v>339</v>
      </c>
      <c r="D8" s="3" t="s">
        <v>14</v>
      </c>
      <c r="E8" s="3" t="s">
        <v>336</v>
      </c>
      <c r="F8" s="3" t="s">
        <v>10</v>
      </c>
      <c r="G8" s="1">
        <v>1</v>
      </c>
      <c r="H8" s="4">
        <v>2399.35</v>
      </c>
      <c r="I8" s="4">
        <v>1727.54</v>
      </c>
      <c r="J8" s="262" t="s">
        <v>2399</v>
      </c>
      <c r="K8" s="214">
        <f>H8</f>
        <v>2399.35</v>
      </c>
      <c r="L8" s="214"/>
      <c r="M8" s="87"/>
      <c r="N8" s="87"/>
      <c r="O8" s="87"/>
    </row>
    <row r="9" spans="1:15">
      <c r="A9" s="33">
        <v>4</v>
      </c>
      <c r="B9" s="69" t="s">
        <v>81</v>
      </c>
      <c r="C9" s="3" t="s">
        <v>340</v>
      </c>
      <c r="D9" s="3" t="s">
        <v>270</v>
      </c>
      <c r="E9" s="3" t="s">
        <v>336</v>
      </c>
      <c r="F9" s="3" t="s">
        <v>10</v>
      </c>
      <c r="G9" s="1">
        <v>1</v>
      </c>
      <c r="H9" s="4">
        <v>3184.48</v>
      </c>
      <c r="I9" s="4">
        <v>3184.48</v>
      </c>
      <c r="J9" s="262" t="s">
        <v>2399</v>
      </c>
      <c r="K9" s="214">
        <f t="shared" ref="K9:K16" si="0">H9</f>
        <v>3184.48</v>
      </c>
      <c r="L9" s="184"/>
      <c r="M9" s="25"/>
      <c r="N9" s="25"/>
      <c r="O9" s="25"/>
    </row>
    <row r="10" spans="1:15" s="63" customFormat="1">
      <c r="A10" s="33">
        <v>5</v>
      </c>
      <c r="B10" s="69" t="s">
        <v>81</v>
      </c>
      <c r="C10" s="3" t="s">
        <v>341</v>
      </c>
      <c r="D10" s="3" t="s">
        <v>342</v>
      </c>
      <c r="E10" s="3" t="s">
        <v>336</v>
      </c>
      <c r="F10" s="3" t="s">
        <v>10</v>
      </c>
      <c r="G10" s="1">
        <v>1</v>
      </c>
      <c r="H10" s="4">
        <v>9288.99</v>
      </c>
      <c r="I10" s="4">
        <v>4214.83</v>
      </c>
      <c r="J10" s="262" t="s">
        <v>2399</v>
      </c>
      <c r="K10" s="214">
        <f t="shared" si="0"/>
        <v>9288.99</v>
      </c>
      <c r="L10" s="214"/>
      <c r="M10" s="87"/>
      <c r="N10" s="87"/>
      <c r="O10" s="87"/>
    </row>
    <row r="11" spans="1:15" s="63" customFormat="1">
      <c r="A11" s="33">
        <v>6</v>
      </c>
      <c r="B11" s="69" t="s">
        <v>76</v>
      </c>
      <c r="C11" s="3" t="s">
        <v>343</v>
      </c>
      <c r="D11" s="3" t="s">
        <v>344</v>
      </c>
      <c r="E11" s="3" t="s">
        <v>26</v>
      </c>
      <c r="F11" s="3" t="s">
        <v>10</v>
      </c>
      <c r="G11" s="1">
        <v>1</v>
      </c>
      <c r="H11" s="4">
        <v>3678</v>
      </c>
      <c r="I11" s="4">
        <v>3175.34</v>
      </c>
      <c r="J11" s="262" t="s">
        <v>2399</v>
      </c>
      <c r="K11" s="214">
        <f t="shared" si="0"/>
        <v>3678</v>
      </c>
      <c r="L11" s="214"/>
      <c r="M11" s="87"/>
      <c r="N11" s="87"/>
      <c r="O11" s="87"/>
    </row>
    <row r="12" spans="1:15" s="63" customFormat="1">
      <c r="A12" s="33">
        <v>7</v>
      </c>
      <c r="B12" s="69" t="s">
        <v>80</v>
      </c>
      <c r="C12" s="3" t="s">
        <v>345</v>
      </c>
      <c r="D12" s="3" t="s">
        <v>346</v>
      </c>
      <c r="E12" s="3" t="s">
        <v>347</v>
      </c>
      <c r="F12" s="3" t="s">
        <v>10</v>
      </c>
      <c r="G12" s="1">
        <v>1</v>
      </c>
      <c r="H12" s="4">
        <v>3824.7</v>
      </c>
      <c r="I12" s="4">
        <v>3824.7</v>
      </c>
      <c r="J12" s="262" t="s">
        <v>2399</v>
      </c>
      <c r="K12" s="214">
        <f t="shared" si="0"/>
        <v>3824.7</v>
      </c>
      <c r="L12" s="214"/>
      <c r="M12" s="87"/>
      <c r="N12" s="87"/>
      <c r="O12" s="87"/>
    </row>
    <row r="13" spans="1:15" s="63" customFormat="1">
      <c r="A13" s="33">
        <v>8</v>
      </c>
      <c r="B13" s="69" t="s">
        <v>80</v>
      </c>
      <c r="C13" s="3" t="s">
        <v>348</v>
      </c>
      <c r="D13" s="3" t="s">
        <v>349</v>
      </c>
      <c r="E13" s="3" t="s">
        <v>347</v>
      </c>
      <c r="F13" s="3" t="s">
        <v>10</v>
      </c>
      <c r="G13" s="1">
        <v>1</v>
      </c>
      <c r="H13" s="4">
        <v>3860.08</v>
      </c>
      <c r="I13" s="4">
        <v>3667.11</v>
      </c>
      <c r="J13" s="262" t="s">
        <v>2399</v>
      </c>
      <c r="K13" s="214">
        <f t="shared" si="0"/>
        <v>3860.08</v>
      </c>
      <c r="L13" s="214"/>
      <c r="M13" s="87"/>
      <c r="N13" s="87"/>
      <c r="O13" s="87"/>
    </row>
    <row r="14" spans="1:15" s="63" customFormat="1" ht="22.5">
      <c r="A14" s="33">
        <v>9</v>
      </c>
      <c r="B14" s="69" t="s">
        <v>80</v>
      </c>
      <c r="C14" s="3" t="s">
        <v>350</v>
      </c>
      <c r="D14" s="3" t="s">
        <v>351</v>
      </c>
      <c r="E14" s="3" t="s">
        <v>347</v>
      </c>
      <c r="F14" s="3" t="s">
        <v>10</v>
      </c>
      <c r="G14" s="1">
        <v>1</v>
      </c>
      <c r="H14" s="4">
        <v>5154.5</v>
      </c>
      <c r="I14" s="4">
        <v>4123.6000000000004</v>
      </c>
      <c r="J14" s="262" t="s">
        <v>2399</v>
      </c>
      <c r="K14" s="214">
        <f t="shared" si="0"/>
        <v>5154.5</v>
      </c>
      <c r="L14" s="214"/>
      <c r="M14" s="87"/>
      <c r="N14" s="87"/>
      <c r="O14" s="87"/>
    </row>
    <row r="15" spans="1:15" s="63" customFormat="1" ht="22.5">
      <c r="A15" s="33">
        <v>10</v>
      </c>
      <c r="B15" s="69" t="s">
        <v>80</v>
      </c>
      <c r="C15" s="3" t="s">
        <v>352</v>
      </c>
      <c r="D15" s="3" t="s">
        <v>353</v>
      </c>
      <c r="E15" s="3" t="s">
        <v>354</v>
      </c>
      <c r="F15" s="3" t="s">
        <v>10</v>
      </c>
      <c r="G15" s="1">
        <v>1</v>
      </c>
      <c r="H15" s="4">
        <v>14760</v>
      </c>
      <c r="I15" s="4">
        <v>14760</v>
      </c>
      <c r="J15" s="262" t="s">
        <v>2399</v>
      </c>
      <c r="K15" s="214">
        <f t="shared" si="0"/>
        <v>14760</v>
      </c>
      <c r="L15" s="214"/>
      <c r="M15" s="87"/>
      <c r="N15" s="87"/>
      <c r="O15" s="87"/>
    </row>
    <row r="16" spans="1:15" s="63" customFormat="1" ht="23.25" thickBot="1">
      <c r="A16" s="33">
        <v>11</v>
      </c>
      <c r="B16" s="73" t="s">
        <v>80</v>
      </c>
      <c r="C16" s="6" t="s">
        <v>355</v>
      </c>
      <c r="D16" s="6" t="s">
        <v>356</v>
      </c>
      <c r="E16" s="6" t="s">
        <v>26</v>
      </c>
      <c r="F16" s="6" t="s">
        <v>10</v>
      </c>
      <c r="G16" s="66">
        <v>1</v>
      </c>
      <c r="H16" s="7">
        <v>5000</v>
      </c>
      <c r="I16" s="7">
        <v>3616.93</v>
      </c>
      <c r="J16" s="172" t="s">
        <v>2399</v>
      </c>
      <c r="K16" s="178">
        <f t="shared" si="0"/>
        <v>5000</v>
      </c>
      <c r="L16" s="178"/>
      <c r="M16" s="87"/>
      <c r="N16" s="87"/>
      <c r="O16" s="87"/>
    </row>
    <row r="17" spans="1:13" s="37" customFormat="1" ht="12" thickTop="1">
      <c r="A17" s="336" t="s">
        <v>42</v>
      </c>
      <c r="B17" s="337"/>
      <c r="C17" s="337"/>
      <c r="D17" s="337"/>
      <c r="E17" s="337"/>
      <c r="F17" s="337"/>
      <c r="G17" s="338"/>
      <c r="H17" s="35">
        <f>SUM(H6:H16)</f>
        <v>241716.03</v>
      </c>
      <c r="I17" s="35">
        <f>SUM(I6:I16)</f>
        <v>130692.67999999998</v>
      </c>
      <c r="J17" s="36"/>
      <c r="K17" s="179">
        <f>SUM(K8:K16)</f>
        <v>51150.1</v>
      </c>
      <c r="L17" s="179">
        <f>SUM(L7:L16)</f>
        <v>361560</v>
      </c>
    </row>
    <row r="19" spans="1:13" s="8" customFormat="1">
      <c r="B19" s="13"/>
      <c r="C19" s="20"/>
      <c r="D19" s="14"/>
      <c r="F19" s="13"/>
      <c r="G19" s="13"/>
      <c r="H19" s="14"/>
      <c r="I19" s="14"/>
      <c r="J19" s="14"/>
      <c r="K19" s="14"/>
      <c r="L19" s="14"/>
    </row>
    <row r="20" spans="1:13" s="8" customFormat="1">
      <c r="A20" s="13"/>
      <c r="B20" s="24"/>
      <c r="D20" s="322" t="s">
        <v>2562</v>
      </c>
      <c r="E20" s="324" t="s">
        <v>2558</v>
      </c>
      <c r="F20" s="325"/>
      <c r="G20" s="13"/>
      <c r="H20" s="14"/>
      <c r="I20" s="14"/>
      <c r="M20" s="13"/>
    </row>
    <row r="21" spans="1:13" s="8" customFormat="1">
      <c r="A21" s="13"/>
      <c r="B21" s="24"/>
      <c r="D21" s="323"/>
      <c r="E21" s="218" t="s">
        <v>2559</v>
      </c>
      <c r="F21" s="219" t="s">
        <v>2560</v>
      </c>
      <c r="G21" s="13"/>
      <c r="H21" s="14"/>
      <c r="I21" s="14"/>
      <c r="M21" s="13"/>
    </row>
    <row r="22" spans="1:13" s="8" customFormat="1">
      <c r="A22" s="13"/>
      <c r="B22" s="24"/>
      <c r="D22" s="15" t="s">
        <v>145</v>
      </c>
      <c r="E22" s="16">
        <f>K8</f>
        <v>2399.35</v>
      </c>
      <c r="F22" s="16">
        <f>L7</f>
        <v>361560</v>
      </c>
      <c r="G22" s="13"/>
      <c r="H22" s="14"/>
      <c r="I22" s="14"/>
      <c r="M22" s="13"/>
    </row>
    <row r="23" spans="1:13" s="8" customFormat="1">
      <c r="A23" s="13"/>
      <c r="B23" s="24"/>
      <c r="D23" s="15" t="s">
        <v>143</v>
      </c>
      <c r="E23" s="16">
        <f>SUM(K9:K10)</f>
        <v>12473.47</v>
      </c>
      <c r="F23" s="16"/>
      <c r="G23" s="13"/>
      <c r="H23" s="14"/>
      <c r="I23" s="14"/>
      <c r="M23" s="13"/>
    </row>
    <row r="24" spans="1:13" s="8" customFormat="1" ht="12" thickBot="1">
      <c r="A24" s="13"/>
      <c r="B24" s="24"/>
      <c r="D24" s="18" t="s">
        <v>146</v>
      </c>
      <c r="E24" s="19">
        <f>SUM(K11:K16)</f>
        <v>36277.279999999999</v>
      </c>
      <c r="F24" s="19"/>
      <c r="G24" s="13"/>
      <c r="H24" s="14"/>
      <c r="I24" s="14"/>
      <c r="M24" s="13"/>
    </row>
    <row r="25" spans="1:13" s="8" customFormat="1" ht="12" thickTop="1">
      <c r="A25" s="13"/>
      <c r="B25" s="24"/>
      <c r="D25" s="30" t="s">
        <v>42</v>
      </c>
      <c r="E25" s="9">
        <f>SUM(E22:E24)</f>
        <v>51150.1</v>
      </c>
      <c r="F25" s="9">
        <f>SUM(F22:F24)</f>
        <v>361560</v>
      </c>
      <c r="G25" s="13"/>
      <c r="H25" s="14"/>
      <c r="I25" s="14"/>
      <c r="M25" s="13"/>
    </row>
    <row r="26" spans="1:13">
      <c r="C26" s="26"/>
    </row>
    <row r="27" spans="1:13">
      <c r="C27" s="26"/>
      <c r="D27" s="15" t="s">
        <v>1064</v>
      </c>
      <c r="E27" s="16"/>
    </row>
    <row r="28" spans="1:13">
      <c r="C28" s="26"/>
      <c r="D28" s="15" t="s">
        <v>1065</v>
      </c>
      <c r="E28" s="89"/>
    </row>
    <row r="29" spans="1:13">
      <c r="C29" s="26"/>
      <c r="D29" s="15" t="s">
        <v>1066</v>
      </c>
      <c r="E29" s="89"/>
    </row>
    <row r="30" spans="1:13">
      <c r="C30" s="26"/>
      <c r="D30" s="15" t="s">
        <v>1067</v>
      </c>
      <c r="E30" s="89"/>
    </row>
    <row r="31" spans="1:13">
      <c r="C31" s="26"/>
    </row>
    <row r="32" spans="1:13" s="8" customFormat="1">
      <c r="A32" s="31" t="s">
        <v>2556</v>
      </c>
      <c r="B32" s="24"/>
      <c r="D32" s="31" t="s">
        <v>333</v>
      </c>
      <c r="F32" s="13"/>
      <c r="G32" s="13"/>
      <c r="H32" s="14"/>
      <c r="I32" s="14"/>
      <c r="J32" s="14"/>
      <c r="K32" s="14"/>
      <c r="L32" s="14"/>
      <c r="M32" s="13"/>
    </row>
    <row r="33" spans="1:12" s="141" customFormat="1">
      <c r="A33" s="195" t="s">
        <v>2563</v>
      </c>
      <c r="B33" s="247"/>
      <c r="D33" s="141" t="s">
        <v>1068</v>
      </c>
      <c r="E33" s="144"/>
      <c r="F33" s="144"/>
      <c r="G33" s="144"/>
      <c r="H33" s="194"/>
      <c r="I33" s="194"/>
      <c r="J33" s="206"/>
      <c r="K33" s="194"/>
      <c r="L33" s="194"/>
    </row>
    <row r="34" spans="1:12">
      <c r="C34" s="26"/>
    </row>
    <row r="35" spans="1:12" ht="33.75">
      <c r="A35" s="90" t="s">
        <v>44</v>
      </c>
      <c r="B35" s="90" t="s">
        <v>1157</v>
      </c>
      <c r="C35" s="91" t="s">
        <v>2569</v>
      </c>
      <c r="D35" s="90" t="s">
        <v>1069</v>
      </c>
      <c r="E35" s="90" t="s">
        <v>2554</v>
      </c>
      <c r="F35" s="90" t="s">
        <v>1070</v>
      </c>
      <c r="G35" s="90" t="s">
        <v>2553</v>
      </c>
    </row>
    <row r="36" spans="1:12">
      <c r="A36" s="92"/>
      <c r="B36" s="92"/>
      <c r="C36" s="105" t="s">
        <v>42</v>
      </c>
      <c r="D36" s="92"/>
      <c r="E36" s="92"/>
      <c r="F36" s="93"/>
      <c r="G36" s="94">
        <f>SUM(G37:G38)</f>
        <v>21706.639999999999</v>
      </c>
    </row>
    <row r="37" spans="1:12">
      <c r="A37" s="92"/>
      <c r="B37" s="92"/>
      <c r="C37" s="105" t="s">
        <v>1073</v>
      </c>
      <c r="D37" s="92"/>
      <c r="E37" s="92"/>
      <c r="F37" s="93"/>
      <c r="G37" s="94">
        <f>SUMIF($E39:$E457,"S",G39:G457)</f>
        <v>7715.84</v>
      </c>
    </row>
    <row r="38" spans="1:12">
      <c r="A38" s="92"/>
      <c r="B38" s="92"/>
      <c r="C38" s="105" t="s">
        <v>1074</v>
      </c>
      <c r="D38" s="92"/>
      <c r="E38" s="92"/>
      <c r="F38" s="93"/>
      <c r="G38" s="94">
        <f>SUMIF($E39:$E458,"P",G39:G458)</f>
        <v>13990.8</v>
      </c>
    </row>
    <row r="39" spans="1:12" ht="24">
      <c r="A39" s="187">
        <v>1</v>
      </c>
      <c r="B39" s="188"/>
      <c r="C39" s="230" t="s">
        <v>2369</v>
      </c>
      <c r="D39" s="185" t="s">
        <v>2368</v>
      </c>
      <c r="E39" s="99" t="s">
        <v>1350</v>
      </c>
      <c r="F39" s="99">
        <v>2016</v>
      </c>
      <c r="G39" s="104">
        <v>9490.9</v>
      </c>
    </row>
    <row r="40" spans="1:12" ht="24">
      <c r="A40" s="187">
        <v>2</v>
      </c>
      <c r="B40" s="188"/>
      <c r="C40" s="230" t="s">
        <v>2371</v>
      </c>
      <c r="D40" s="185" t="s">
        <v>2370</v>
      </c>
      <c r="E40" s="99" t="s">
        <v>1350</v>
      </c>
      <c r="F40" s="99">
        <v>2016</v>
      </c>
      <c r="G40" s="104">
        <v>4499.8999999999996</v>
      </c>
    </row>
    <row r="41" spans="1:12" ht="12">
      <c r="A41" s="187">
        <v>3</v>
      </c>
      <c r="B41" s="188"/>
      <c r="C41" s="230" t="s">
        <v>2373</v>
      </c>
      <c r="D41" s="185" t="s">
        <v>2372</v>
      </c>
      <c r="E41" s="99" t="s">
        <v>1076</v>
      </c>
      <c r="F41" s="99">
        <v>2016</v>
      </c>
      <c r="G41" s="104">
        <v>500</v>
      </c>
    </row>
    <row r="42" spans="1:12" ht="12">
      <c r="A42" s="187">
        <v>4</v>
      </c>
      <c r="B42" s="188"/>
      <c r="C42" s="229" t="s">
        <v>2544</v>
      </c>
      <c r="D42" s="186" t="s">
        <v>2374</v>
      </c>
      <c r="E42" s="102" t="s">
        <v>1076</v>
      </c>
      <c r="F42" s="102">
        <v>2018</v>
      </c>
      <c r="G42" s="104">
        <v>5100</v>
      </c>
    </row>
    <row r="43" spans="1:12" ht="12">
      <c r="A43" s="187">
        <v>5</v>
      </c>
      <c r="B43" s="188"/>
      <c r="C43" s="230" t="s">
        <v>2546</v>
      </c>
      <c r="D43" s="185" t="s">
        <v>2545</v>
      </c>
      <c r="E43" s="99" t="s">
        <v>1076</v>
      </c>
      <c r="F43" s="102">
        <v>2019</v>
      </c>
      <c r="G43" s="101">
        <v>2115.84</v>
      </c>
    </row>
  </sheetData>
  <mergeCells count="18">
    <mergeCell ref="M4:M5"/>
    <mergeCell ref="N4:N5"/>
    <mergeCell ref="O4:O5"/>
    <mergeCell ref="K4:K5"/>
    <mergeCell ref="L4:L5"/>
    <mergeCell ref="D20:D21"/>
    <mergeCell ref="E20:F20"/>
    <mergeCell ref="J4:J5"/>
    <mergeCell ref="F4:F5"/>
    <mergeCell ref="A17:G17"/>
    <mergeCell ref="G4:G5"/>
    <mergeCell ref="H4:H5"/>
    <mergeCell ref="I4:I5"/>
    <mergeCell ref="A4:A5"/>
    <mergeCell ref="B4:B5"/>
    <mergeCell ref="C4:C5"/>
    <mergeCell ref="D4:D5"/>
    <mergeCell ref="E4:E5"/>
  </mergeCells>
  <dataValidations count="3">
    <dataValidation type="decimal" operator="greaterThanOrEqual" allowBlank="1" showErrorMessage="1" errorTitle="Format danych" error="Wprowadzono zły format danych. Możliwe jest jedynie wprowadzenie wartości w zapisie ciągłym bez odstępów, waluty i znaków interpunkcyjnych." promptTitle="Format liczby" prompt="W tym miejscu należy wprowadzić wartość liczbową." sqref="E27:E30 G36:G43">
      <formula1>0</formula1>
    </dataValidation>
    <dataValidation type="list" showInputMessage="1" showErrorMessage="1" sqref="E39:E41 E43">
      <formula1>"S,P"</formula1>
    </dataValidation>
    <dataValidation type="list" showInputMessage="1" showErrorMessage="1" sqref="E42">
      <formula1>"S,P,O"</formula1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3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Zakresy nazwane</vt:lpstr>
      </vt:variant>
      <vt:variant>
        <vt:i4>9</vt:i4>
      </vt:variant>
    </vt:vector>
  </HeadingPairs>
  <TitlesOfParts>
    <vt:vector size="29" baseType="lpstr">
      <vt:lpstr>MOSiR</vt:lpstr>
      <vt:lpstr>SP1</vt:lpstr>
      <vt:lpstr>SP2</vt:lpstr>
      <vt:lpstr>SP3A</vt:lpstr>
      <vt:lpstr>SP3B</vt:lpstr>
      <vt:lpstr>SP4_Mickiewicza</vt:lpstr>
      <vt:lpstr>SP4_Cieśli</vt:lpstr>
      <vt:lpstr>PS1</vt:lpstr>
      <vt:lpstr>OPS1</vt:lpstr>
      <vt:lpstr>PS3</vt:lpstr>
      <vt:lpstr>PS5</vt:lpstr>
      <vt:lpstr>ŻPS5</vt:lpstr>
      <vt:lpstr>PS6</vt:lpstr>
      <vt:lpstr>PS7</vt:lpstr>
      <vt:lpstr>ŚDS</vt:lpstr>
      <vt:lpstr>ŚŚ</vt:lpstr>
      <vt:lpstr>Przystanek Błonie</vt:lpstr>
      <vt:lpstr>TM</vt:lpstr>
      <vt:lpstr>CUW</vt:lpstr>
      <vt:lpstr>OPS</vt:lpstr>
      <vt:lpstr>OPS!Obszar_wydruku</vt:lpstr>
      <vt:lpstr>'OPS1'!Obszar_wydruku</vt:lpstr>
      <vt:lpstr>'PS1'!Obszar_wydruku</vt:lpstr>
      <vt:lpstr>'PS3'!Obszar_wydruku</vt:lpstr>
      <vt:lpstr>'PS5'!Obszar_wydruku</vt:lpstr>
      <vt:lpstr>'PS6'!Obszar_wydruku</vt:lpstr>
      <vt:lpstr>'PS7'!Obszar_wydruku</vt:lpstr>
      <vt:lpstr>ŚDS!Obszar_wydruku</vt:lpstr>
      <vt:lpstr>ŻPS5!Obszar_wydruku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2020-02-06T06:35:55Z</cp:lastPrinted>
  <dcterms:created xsi:type="dcterms:W3CDTF">2020-01-26T11:23:52Z</dcterms:created>
  <dcterms:modified xsi:type="dcterms:W3CDTF">2020-02-11T04:26:05Z</dcterms:modified>
</cp:coreProperties>
</file>